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mai\Documents\SPUB\21 Spending Detox\"/>
    </mc:Choice>
  </mc:AlternateContent>
  <xr:revisionPtr revIDLastSave="0" documentId="13_ncr:1_{39AC7B35-E704-47F1-9ECD-68B11037F6D0}" xr6:coauthVersionLast="47" xr6:coauthVersionMax="47" xr10:uidLastSave="{00000000-0000-0000-0000-000000000000}"/>
  <bookViews>
    <workbookView xWindow="-110" yWindow="-110" windowWidth="19420" windowHeight="11020" activeTab="1" xr2:uid="{4F2F6C7E-04FF-48EA-BEA1-9D804C16D41B}"/>
  </bookViews>
  <sheets>
    <sheet name="DEBT LIST" sheetId="4" r:id="rId1"/>
    <sheet name="BUDGET" sheetId="1" r:id="rId2"/>
    <sheet name="FINANCIAL PLAN" sheetId="7" r:id="rId3"/>
    <sheet name="SUBSCRIPTION TRACKER" sheetId="11" r:id="rId4"/>
    <sheet name="EMOTIONAL SPEND TRACKER" sheetId="10" r:id="rId5"/>
    <sheet name="MONTHLY SPEND TRACKER" sheetId="2" r:id="rId6"/>
    <sheet name="GOALS TRACKER" sheetId="5" r:id="rId7"/>
    <sheet name="CREDIT SCORE TRACKER" sheetId="6" r:id="rId8"/>
    <sheet name="ACCOUNTABILITY TRACKER" sheetId="8" r:id="rId9"/>
    <sheet name="MEETING PLANNER" sheetId="9" r:id="rId10"/>
    <sheet name="MEAL PLANNING" sheetId="12" r:id="rId11"/>
    <sheet name="LEGACY PLAN" sheetId="13" r:id="rId1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6" i="1" l="1"/>
  <c r="I5" i="1"/>
  <c r="I4" i="1"/>
  <c r="I21" i="1"/>
  <c r="J21" i="1"/>
  <c r="H21" i="1"/>
  <c r="I43" i="1"/>
  <c r="J43" i="1"/>
  <c r="H43" i="1"/>
  <c r="I57" i="1"/>
  <c r="J57" i="1"/>
  <c r="H57" i="1"/>
  <c r="I77" i="1"/>
  <c r="J77" i="1"/>
  <c r="H77" i="1"/>
  <c r="D95" i="1"/>
  <c r="E95" i="1"/>
  <c r="C95" i="1"/>
  <c r="D77" i="1"/>
  <c r="E77" i="1"/>
  <c r="C77" i="1"/>
  <c r="D57" i="1"/>
  <c r="E57" i="1"/>
  <c r="C57" i="1"/>
  <c r="D43" i="1"/>
  <c r="E43" i="1"/>
  <c r="C43" i="1"/>
  <c r="C27" i="1"/>
  <c r="J85" i="1" l="1"/>
  <c r="I85" i="1"/>
  <c r="H85" i="1"/>
</calcChain>
</file>

<file path=xl/sharedStrings.xml><?xml version="1.0" encoding="utf-8"?>
<sst xmlns="http://schemas.openxmlformats.org/spreadsheetml/2006/main" count="386" uniqueCount="285">
  <si>
    <t>2nd Mortgage</t>
  </si>
  <si>
    <t>HELOC</t>
  </si>
  <si>
    <t>Electricity</t>
  </si>
  <si>
    <t>DEBTS</t>
  </si>
  <si>
    <t>Gas</t>
  </si>
  <si>
    <t>Student Loans</t>
  </si>
  <si>
    <t>Line of Credit</t>
  </si>
  <si>
    <t>Life/Funeral Insurance</t>
  </si>
  <si>
    <t xml:space="preserve">Other </t>
  </si>
  <si>
    <t>Notes:</t>
  </si>
  <si>
    <t>MONTHLY BUDGET</t>
  </si>
  <si>
    <t>Month</t>
  </si>
  <si>
    <t>Year</t>
  </si>
  <si>
    <t>SOURCES OF INCOME</t>
  </si>
  <si>
    <t>Child Support</t>
  </si>
  <si>
    <t>Alimony</t>
  </si>
  <si>
    <t>Profit from sales of products and services</t>
  </si>
  <si>
    <t>Interest Income</t>
  </si>
  <si>
    <t>Capital Gains Income</t>
  </si>
  <si>
    <t>Dividend Income</t>
  </si>
  <si>
    <t>Royalty &amp; Licensing Income</t>
  </si>
  <si>
    <t>Advertising Income</t>
  </si>
  <si>
    <t>TOTAL INCOME</t>
  </si>
  <si>
    <t>Budget</t>
  </si>
  <si>
    <t>Actual</t>
  </si>
  <si>
    <t>EXPENSES</t>
  </si>
  <si>
    <t>SUMMARY</t>
  </si>
  <si>
    <t>SAVINGS</t>
  </si>
  <si>
    <t>Emergency Funds</t>
  </si>
  <si>
    <t>Retirement</t>
  </si>
  <si>
    <t>Investments</t>
  </si>
  <si>
    <t>Child Education</t>
  </si>
  <si>
    <t>Holidays</t>
  </si>
  <si>
    <t>General Savings Account</t>
  </si>
  <si>
    <t xml:space="preserve">Category </t>
  </si>
  <si>
    <t>Amount</t>
  </si>
  <si>
    <t>Income</t>
  </si>
  <si>
    <t>Expenses</t>
  </si>
  <si>
    <t>Mortgage / Rent</t>
  </si>
  <si>
    <t>Savings</t>
  </si>
  <si>
    <t>Travel</t>
  </si>
  <si>
    <t>Category</t>
  </si>
  <si>
    <t>Spouse's salary after taxes</t>
  </si>
  <si>
    <t>Repairs / Rennovations</t>
  </si>
  <si>
    <t>Difference</t>
  </si>
  <si>
    <t>Tips, Bonus, Side Job</t>
  </si>
  <si>
    <t>Salary / wages after taxes</t>
  </si>
  <si>
    <t>Refunds / Reimbursements</t>
  </si>
  <si>
    <t>Gifts Received</t>
  </si>
  <si>
    <t>Other</t>
  </si>
  <si>
    <t>HOA / Condo Fees</t>
  </si>
  <si>
    <t>Maintenance Fees</t>
  </si>
  <si>
    <t>Water</t>
  </si>
  <si>
    <t>Sewer</t>
  </si>
  <si>
    <t>Garbage/Trash</t>
  </si>
  <si>
    <t>Telephone</t>
  </si>
  <si>
    <t>Cell Phone</t>
  </si>
  <si>
    <t>Internet</t>
  </si>
  <si>
    <t>Cable</t>
  </si>
  <si>
    <t>Lawn / Garden Maintenance</t>
  </si>
  <si>
    <t>Alarm System</t>
  </si>
  <si>
    <t>TOTAL HOUSING EXPENSES</t>
  </si>
  <si>
    <t>TOTAL UTILITIES EXPENSES</t>
  </si>
  <si>
    <t>Subscriptions</t>
  </si>
  <si>
    <t>Vehicle #2 Payment</t>
  </si>
  <si>
    <t>Vehicle #1 Payment</t>
  </si>
  <si>
    <t>Motorcycle Payment</t>
  </si>
  <si>
    <t>Auto Insurance</t>
  </si>
  <si>
    <t>Motorcycle Insurance</t>
  </si>
  <si>
    <t>Maintenance</t>
  </si>
  <si>
    <t>Repairs</t>
  </si>
  <si>
    <t>Train Fare</t>
  </si>
  <si>
    <t>Parking Fees</t>
  </si>
  <si>
    <t>License / Registration Fees</t>
  </si>
  <si>
    <t>Smog / Air Quality Test</t>
  </si>
  <si>
    <t>TOTAL TRANSPORTATION EXPENSES</t>
  </si>
  <si>
    <t>Bus Pass</t>
  </si>
  <si>
    <t>Toll Fees</t>
  </si>
  <si>
    <t>34567yuuu98</t>
  </si>
  <si>
    <t>Home Owners / Rental Insurance</t>
  </si>
  <si>
    <t>Home Insurance</t>
  </si>
  <si>
    <t>Taxi / Uber</t>
  </si>
  <si>
    <t>Vehicle Repairs</t>
  </si>
  <si>
    <t>K-12 Education</t>
  </si>
  <si>
    <t>Adult Education</t>
  </si>
  <si>
    <t>Child Care</t>
  </si>
  <si>
    <t>Health Insurance</t>
  </si>
  <si>
    <t>Pet Insurance</t>
  </si>
  <si>
    <t>Membership Dues</t>
  </si>
  <si>
    <t>Movies</t>
  </si>
  <si>
    <t>Gym</t>
  </si>
  <si>
    <t>Sports</t>
  </si>
  <si>
    <t>Lottery / Gambling</t>
  </si>
  <si>
    <t>Pet Food</t>
  </si>
  <si>
    <t>Pet Maintenance</t>
  </si>
  <si>
    <t>Salon / Barber</t>
  </si>
  <si>
    <t>Groceries</t>
  </si>
  <si>
    <t>Personal Care</t>
  </si>
  <si>
    <t>Dining Out</t>
  </si>
  <si>
    <t>Concert</t>
  </si>
  <si>
    <t>Dry Cleaning / Laundromat</t>
  </si>
  <si>
    <t>TOTAL DAILY LIVING</t>
  </si>
  <si>
    <t>TOTAL AUXILLARY ACTIVITIES</t>
  </si>
  <si>
    <t>TRANSPORTATION</t>
  </si>
  <si>
    <t>UTILITIES</t>
  </si>
  <si>
    <t>HOUSING</t>
  </si>
  <si>
    <t>Dr. Co-Payment</t>
  </si>
  <si>
    <t>Spouse Student Loan</t>
  </si>
  <si>
    <t>Personal Loan</t>
  </si>
  <si>
    <t>Business Loan</t>
  </si>
  <si>
    <t>Consolidation Loan</t>
  </si>
  <si>
    <t>Pay-In-4 Loan (Klarna, AfterPay, Affirm, etc)</t>
  </si>
  <si>
    <t>Taxes</t>
  </si>
  <si>
    <t>DAILY LIVING</t>
  </si>
  <si>
    <t>Credit Cards</t>
  </si>
  <si>
    <t>TOTAL DEBTS</t>
  </si>
  <si>
    <t>AUXILLARY ACTIVITIES</t>
  </si>
  <si>
    <t>Bowling</t>
  </si>
  <si>
    <t>Smoking</t>
  </si>
  <si>
    <t>Drinking</t>
  </si>
  <si>
    <t>Clothing / Shoes</t>
  </si>
  <si>
    <t>Massage</t>
  </si>
  <si>
    <t>Medicine / Prescriptions / Supplements</t>
  </si>
  <si>
    <t>Gifts Given</t>
  </si>
  <si>
    <t>CHARITY / DONATIONS</t>
  </si>
  <si>
    <t>Charitable Contributions</t>
  </si>
  <si>
    <t>TOTAL CHARITY</t>
  </si>
  <si>
    <t>Food Services (GrubHub, UberEats, etc.)</t>
  </si>
  <si>
    <t>Legal Services (Legal Zoom, Rocket Lawyer, etc.)</t>
  </si>
  <si>
    <t>Streaming Services (Disney+, Hulu, etc.)</t>
  </si>
  <si>
    <t>Podcasts, Social Media (Patreon, etc)</t>
  </si>
  <si>
    <t>Business Services (Postage, ePostal, websites, etc.)</t>
  </si>
  <si>
    <t>Fitness Apps</t>
  </si>
  <si>
    <t>Clothhing and Shoes</t>
  </si>
  <si>
    <t>Gaming Services</t>
  </si>
  <si>
    <t>Magazines</t>
  </si>
  <si>
    <t>Books</t>
  </si>
  <si>
    <t>Business Journals</t>
  </si>
  <si>
    <t>Religious Giving / Tithes / Offerings</t>
  </si>
  <si>
    <t>TOTAL SAVINGS</t>
  </si>
  <si>
    <t>TOTAL SUBSCRIPTION EXPENSES</t>
  </si>
  <si>
    <t>Date</t>
  </si>
  <si>
    <t>Time</t>
  </si>
  <si>
    <t>Amount of Purchase</t>
  </si>
  <si>
    <t>Thoughts &amp; Feelings at Time of Purchase</t>
  </si>
  <si>
    <t xml:space="preserve">Date </t>
  </si>
  <si>
    <t>Item</t>
  </si>
  <si>
    <t>Amount Spent</t>
  </si>
  <si>
    <t>Need</t>
  </si>
  <si>
    <t>Want</t>
  </si>
  <si>
    <t>DEBT</t>
  </si>
  <si>
    <t>INTEREST</t>
  </si>
  <si>
    <t>MONTHLY PAYMENT</t>
  </si>
  <si>
    <t>DATE</t>
  </si>
  <si>
    <t>STARTING BALANCE</t>
  </si>
  <si>
    <t>CURRENT BALANCE</t>
  </si>
  <si>
    <t>Financial Goal</t>
  </si>
  <si>
    <t>Short-, Mid-, Long-Term</t>
  </si>
  <si>
    <t>Estimated Cost</t>
  </si>
  <si>
    <t>Time of Completion</t>
  </si>
  <si>
    <t>Level of Priority</t>
  </si>
  <si>
    <t>Bureau</t>
  </si>
  <si>
    <t>Score</t>
  </si>
  <si>
    <t>If not budgeted, what is the reason for the purchase</t>
  </si>
  <si>
    <t>Budgeted item</t>
  </si>
  <si>
    <t>Experian</t>
  </si>
  <si>
    <t>Eqifax</t>
  </si>
  <si>
    <t>Transunion</t>
  </si>
  <si>
    <t>List Assets</t>
  </si>
  <si>
    <t>List Income</t>
  </si>
  <si>
    <t>List Expenses</t>
  </si>
  <si>
    <t>List Debt</t>
  </si>
  <si>
    <t>List Savings</t>
  </si>
  <si>
    <t>Budgeting</t>
  </si>
  <si>
    <t>List investment accounts and balances</t>
  </si>
  <si>
    <t>Attach investment portfolio return report</t>
  </si>
  <si>
    <t>List debt goals</t>
  </si>
  <si>
    <t>List savings goals</t>
  </si>
  <si>
    <t>List investment goals</t>
  </si>
  <si>
    <t>List vacation goals</t>
  </si>
  <si>
    <t>List education goals</t>
  </si>
  <si>
    <t>List business goals</t>
  </si>
  <si>
    <t>Goals</t>
  </si>
  <si>
    <t>List asset allocation plans</t>
  </si>
  <si>
    <t>Retirement income estimates from 401k</t>
  </si>
  <si>
    <t>Retirement income estimates from IRA</t>
  </si>
  <si>
    <t>Retirement income estimates from pension</t>
  </si>
  <si>
    <t>List retirement lifestyle goals</t>
  </si>
  <si>
    <t>List retirement savings goals</t>
  </si>
  <si>
    <t>Estate Planning</t>
  </si>
  <si>
    <t>List estate / inheritance tax estimates</t>
  </si>
  <si>
    <t>Attach copy of signed and notarized living will</t>
  </si>
  <si>
    <t>List contribution towards income tax</t>
  </si>
  <si>
    <t>List contributions towards IRA and 401k</t>
  </si>
  <si>
    <t>List estimated taxes on capital gains</t>
  </si>
  <si>
    <t>List your insurance policiies, amounts and beneficiaries</t>
  </si>
  <si>
    <t>List your annuities and amounts</t>
  </si>
  <si>
    <t>Insurance and Risk Management</t>
  </si>
  <si>
    <t>TENDENCIES</t>
  </si>
  <si>
    <t>I make excuses and go easy on myself</t>
  </si>
  <si>
    <t>I get overwhelmed</t>
  </si>
  <si>
    <t>I'm motivated by competition</t>
  </si>
  <si>
    <t>I hate competition</t>
  </si>
  <si>
    <t>I have trouble saying no</t>
  </si>
  <si>
    <t>I procrastinate</t>
  </si>
  <si>
    <t>Challenge</t>
  </si>
  <si>
    <t>Will call me out and give me tough love</t>
  </si>
  <si>
    <t>Helps me to prioritize and find work-life balance</t>
  </si>
  <si>
    <t>Helps me to focus on my goals and not be consumed with others' progress</t>
  </si>
  <si>
    <t>Ensures that I am not operating in fear and I am bringing my best to the table</t>
  </si>
  <si>
    <t>Positivity inspires me</t>
  </si>
  <si>
    <t>Balances positive reinforcement while speaking the truth of needful changes</t>
  </si>
  <si>
    <t>Will help me set and enforce boundaries</t>
  </si>
  <si>
    <t>Will help me prioritize and have consistency</t>
  </si>
  <si>
    <t>Frequency</t>
  </si>
  <si>
    <t>Daily</t>
  </si>
  <si>
    <t>Weekly</t>
  </si>
  <si>
    <t>Bi-Weekly</t>
  </si>
  <si>
    <t>Monthly</t>
  </si>
  <si>
    <t>Day</t>
  </si>
  <si>
    <t>In-Person</t>
  </si>
  <si>
    <t>Video Conference</t>
  </si>
  <si>
    <t>Email</t>
  </si>
  <si>
    <t>Text</t>
  </si>
  <si>
    <t>___Days Per Week</t>
  </si>
  <si>
    <t>Monday</t>
  </si>
  <si>
    <t>Tuesday</t>
  </si>
  <si>
    <t>Wednesday</t>
  </si>
  <si>
    <t>Thursday</t>
  </si>
  <si>
    <t>Friday</t>
  </si>
  <si>
    <t>Saturday</t>
  </si>
  <si>
    <t>Sunday</t>
  </si>
  <si>
    <t>Time
30-60 min</t>
  </si>
  <si>
    <t>Form of
Communication</t>
  </si>
  <si>
    <t>Follow-Up
Communication</t>
  </si>
  <si>
    <t>Accountability Partner Responsibility</t>
  </si>
  <si>
    <t>Subscription</t>
  </si>
  <si>
    <t>Frequency of Use</t>
  </si>
  <si>
    <t>Need to Cancel</t>
  </si>
  <si>
    <t>Day of the Week</t>
  </si>
  <si>
    <t>Meal</t>
  </si>
  <si>
    <t>Grocery List of Items Needed</t>
  </si>
  <si>
    <t>DOCUMENT FEATURES</t>
  </si>
  <si>
    <t>Name beneficiaries for property</t>
  </si>
  <si>
    <t>Control distribution of assets</t>
  </si>
  <si>
    <t>Assets included</t>
  </si>
  <si>
    <t>Leave property to young children</t>
  </si>
  <si>
    <t>Ability to revise your document</t>
  </si>
  <si>
    <t>Requires transfer of property</t>
  </si>
  <si>
    <t>Protection from court challenges</t>
  </si>
  <si>
    <t>Avoid a conservatorship</t>
  </si>
  <si>
    <t>Names property manager for children's property</t>
  </si>
  <si>
    <t>Names an executor</t>
  </si>
  <si>
    <t>Instructs how taxes and debts should be paid</t>
  </si>
  <si>
    <t>Requires witnesses</t>
  </si>
  <si>
    <t>Requires a notary public</t>
  </si>
  <si>
    <t>Effective date</t>
  </si>
  <si>
    <t>Avoids probate</t>
  </si>
  <si>
    <t>Public record</t>
  </si>
  <si>
    <t>Creditors' claim</t>
  </si>
  <si>
    <t>Avoid estate taxes</t>
  </si>
  <si>
    <t>Appoint guardian for minor-aged children</t>
  </si>
  <si>
    <t>Incapacity planning</t>
  </si>
  <si>
    <t>Stipulations on inheritance</t>
  </si>
  <si>
    <t>Do Nothing - No Will or Trust</t>
  </si>
  <si>
    <t>Government decides</t>
  </si>
  <si>
    <t>Yes</t>
  </si>
  <si>
    <t>N/A</t>
  </si>
  <si>
    <t>No</t>
  </si>
  <si>
    <t xml:space="preserve">No </t>
  </si>
  <si>
    <t>Last Will and Testament</t>
  </si>
  <si>
    <t>Only probate assets</t>
  </si>
  <si>
    <t>At death</t>
  </si>
  <si>
    <t>Limited time to file claims</t>
  </si>
  <si>
    <t>Assets transferred to the trust</t>
  </si>
  <si>
    <t>Revocable Living Trust</t>
  </si>
  <si>
    <t>Immediately</t>
  </si>
  <si>
    <t>Yes*</t>
  </si>
  <si>
    <t>No*</t>
  </si>
  <si>
    <t>Claims may be made at any time</t>
  </si>
  <si>
    <t>*Dependent on applicable State laws</t>
  </si>
  <si>
    <t>Innovis</t>
  </si>
  <si>
    <t>PRBC</t>
  </si>
  <si>
    <t>SageStream</t>
  </si>
  <si>
    <t>Advanced Resolution Service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</si>
</sst>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&quot; &quot;&quot;$&quot;* #,##0.00&quot; &quot;;&quot; &quot;&quot;$&quot;* \(#,##0.00\);&quot; &quot;&quot;$&quot;* &quot;-&quot;??&quot; &quot;"/>
    <numFmt numFmtId="165" formatCode="#,##0.00&quot; &quot;;&quot;-&quot;#,##0.00&quot; &quot;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indexed="8"/>
      <name val="Arial"/>
      <family val="2"/>
    </font>
    <font>
      <b/>
      <sz val="11"/>
      <color theme="1"/>
      <name val="Arial"/>
      <family val="2"/>
    </font>
    <font>
      <sz val="11"/>
      <color rgb="FF000000"/>
      <name val="Arial"/>
      <family val="2"/>
    </font>
    <font>
      <sz val="11"/>
      <name val="Arial"/>
      <family val="2"/>
    </font>
    <font>
      <b/>
      <sz val="11"/>
      <color rgb="FF000000"/>
      <name val="Arial"/>
      <family val="2"/>
    </font>
    <font>
      <b/>
      <sz val="16"/>
      <color indexed="8"/>
      <name val="Arial"/>
      <family val="2"/>
    </font>
    <font>
      <b/>
      <sz val="22"/>
      <color indexed="8"/>
      <name val="Arial"/>
      <family val="2"/>
    </font>
    <font>
      <b/>
      <sz val="22"/>
      <color theme="1"/>
      <name val="Arial"/>
      <family val="2"/>
    </font>
    <font>
      <b/>
      <sz val="11"/>
      <name val="Arial"/>
      <family val="2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.5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rgb="FF3964B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/>
        <bgColor indexed="64"/>
      </patternFill>
    </fill>
  </fills>
  <borders count="55">
    <border>
      <left/>
      <right/>
      <top/>
      <bottom/>
      <diagonal/>
    </border>
    <border>
      <left style="thin">
        <color indexed="13"/>
      </left>
      <right/>
      <top style="thin">
        <color indexed="13"/>
      </top>
      <bottom/>
      <diagonal/>
    </border>
    <border>
      <left/>
      <right/>
      <top style="thin">
        <color indexed="13"/>
      </top>
      <bottom/>
      <diagonal/>
    </border>
    <border>
      <left style="thin">
        <color indexed="13"/>
      </left>
      <right/>
      <top/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 style="medium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/>
      <right style="medium">
        <color indexed="8"/>
      </right>
      <top style="thin">
        <color indexed="64"/>
      </top>
      <bottom/>
      <diagonal/>
    </border>
    <border>
      <left style="medium">
        <color indexed="8"/>
      </left>
      <right style="medium">
        <color indexed="8"/>
      </right>
      <top style="thin">
        <color indexed="64"/>
      </top>
      <bottom/>
      <diagonal/>
    </border>
    <border>
      <left style="medium">
        <color indexed="8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06">
    <xf numFmtId="0" fontId="0" fillId="0" borderId="0" xfId="0"/>
    <xf numFmtId="0" fontId="0" fillId="0" borderId="19" xfId="0" applyBorder="1"/>
    <xf numFmtId="0" fontId="4" fillId="0" borderId="19" xfId="0" applyFont="1" applyBorder="1"/>
    <xf numFmtId="0" fontId="0" fillId="0" borderId="21" xfId="0" applyBorder="1"/>
    <xf numFmtId="49" fontId="2" fillId="0" borderId="19" xfId="0" applyNumberFormat="1" applyFont="1" applyBorder="1" applyAlignment="1" applyProtection="1">
      <alignment horizontal="left"/>
      <protection locked="0"/>
    </xf>
    <xf numFmtId="0" fontId="5" fillId="0" borderId="0" xfId="0" applyFont="1" applyProtection="1">
      <protection locked="0"/>
    </xf>
    <xf numFmtId="0" fontId="4" fillId="0" borderId="0" xfId="0" applyFont="1"/>
    <xf numFmtId="0" fontId="4" fillId="0" borderId="0" xfId="0" applyFont="1" applyProtection="1">
      <protection locked="0"/>
    </xf>
    <xf numFmtId="164" fontId="4" fillId="0" borderId="19" xfId="0" applyNumberFormat="1" applyFont="1" applyBorder="1"/>
    <xf numFmtId="165" fontId="4" fillId="0" borderId="19" xfId="0" applyNumberFormat="1" applyFont="1" applyBorder="1"/>
    <xf numFmtId="165" fontId="4" fillId="0" borderId="0" xfId="0" applyNumberFormat="1" applyFont="1"/>
    <xf numFmtId="49" fontId="5" fillId="0" borderId="0" xfId="0" applyNumberFormat="1" applyFont="1" applyAlignment="1">
      <alignment horizontal="center"/>
    </xf>
    <xf numFmtId="4" fontId="2" fillId="0" borderId="19" xfId="0" applyNumberFormat="1" applyFont="1" applyBorder="1" applyAlignment="1" applyProtection="1">
      <alignment horizontal="center"/>
      <protection locked="0"/>
    </xf>
    <xf numFmtId="4" fontId="2" fillId="0" borderId="19" xfId="0" applyNumberFormat="1" applyFont="1" applyBorder="1" applyAlignment="1" applyProtection="1">
      <alignment horizontal="left"/>
      <protection locked="0"/>
    </xf>
    <xf numFmtId="0" fontId="5" fillId="0" borderId="0" xfId="1" applyNumberFormat="1" applyFont="1" applyFill="1" applyBorder="1" applyAlignment="1">
      <alignment horizontal="center"/>
    </xf>
    <xf numFmtId="2" fontId="2" fillId="0" borderId="19" xfId="0" applyNumberFormat="1" applyFont="1" applyBorder="1" applyProtection="1">
      <protection locked="0"/>
    </xf>
    <xf numFmtId="2" fontId="2" fillId="0" borderId="0" xfId="0" applyNumberFormat="1" applyFont="1" applyProtection="1">
      <protection locked="0"/>
    </xf>
    <xf numFmtId="49" fontId="5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49" fontId="5" fillId="0" borderId="0" xfId="0" applyNumberFormat="1" applyFont="1"/>
    <xf numFmtId="2" fontId="5" fillId="0" borderId="0" xfId="1" applyNumberFormat="1" applyFont="1" applyFill="1" applyBorder="1" applyAlignment="1">
      <alignment horizontal="center"/>
    </xf>
    <xf numFmtId="164" fontId="8" fillId="0" borderId="19" xfId="0" applyNumberFormat="1" applyFont="1" applyBorder="1"/>
    <xf numFmtId="165" fontId="2" fillId="0" borderId="19" xfId="0" applyNumberFormat="1" applyFont="1" applyBorder="1" applyProtection="1">
      <protection locked="0"/>
    </xf>
    <xf numFmtId="0" fontId="2" fillId="0" borderId="0" xfId="0" applyFont="1" applyProtection="1">
      <protection locked="0"/>
    </xf>
    <xf numFmtId="49" fontId="2" fillId="0" borderId="19" xfId="0" applyNumberFormat="1" applyFont="1" applyBorder="1" applyProtection="1">
      <protection locked="0"/>
    </xf>
    <xf numFmtId="2" fontId="2" fillId="0" borderId="21" xfId="0" applyNumberFormat="1" applyFont="1" applyBorder="1" applyProtection="1">
      <protection locked="0"/>
    </xf>
    <xf numFmtId="165" fontId="2" fillId="0" borderId="0" xfId="0" applyNumberFormat="1" applyFont="1" applyProtection="1">
      <protection locked="0"/>
    </xf>
    <xf numFmtId="49" fontId="2" fillId="0" borderId="19" xfId="0" applyNumberFormat="1" applyFont="1" applyBorder="1" applyAlignment="1">
      <alignment horizontal="left"/>
    </xf>
    <xf numFmtId="0" fontId="8" fillId="0" borderId="19" xfId="0" applyFont="1" applyBorder="1" applyProtection="1">
      <protection locked="0"/>
    </xf>
    <xf numFmtId="0" fontId="2" fillId="0" borderId="19" xfId="0" applyFont="1" applyBorder="1" applyProtection="1">
      <protection locked="0"/>
    </xf>
    <xf numFmtId="49" fontId="5" fillId="0" borderId="0" xfId="0" applyNumberFormat="1" applyFont="1" applyProtection="1">
      <protection locked="0"/>
    </xf>
    <xf numFmtId="0" fontId="6" fillId="0" borderId="0" xfId="0" applyFont="1"/>
    <xf numFmtId="2" fontId="2" fillId="0" borderId="4" xfId="0" applyNumberFormat="1" applyFont="1" applyBorder="1" applyProtection="1">
      <protection locked="0"/>
    </xf>
    <xf numFmtId="2" fontId="2" fillId="0" borderId="27" xfId="0" applyNumberFormat="1" applyFont="1" applyBorder="1" applyProtection="1">
      <protection locked="0"/>
    </xf>
    <xf numFmtId="2" fontId="2" fillId="0" borderId="10" xfId="0" applyNumberFormat="1" applyFont="1" applyBorder="1" applyProtection="1">
      <protection locked="0"/>
    </xf>
    <xf numFmtId="2" fontId="2" fillId="0" borderId="16" xfId="0" applyNumberFormat="1" applyFont="1" applyBorder="1" applyProtection="1">
      <protection locked="0"/>
    </xf>
    <xf numFmtId="0" fontId="9" fillId="0" borderId="0" xfId="0" applyFont="1"/>
    <xf numFmtId="2" fontId="5" fillId="0" borderId="0" xfId="0" applyNumberFormat="1" applyFont="1"/>
    <xf numFmtId="49" fontId="5" fillId="0" borderId="22" xfId="0" applyNumberFormat="1" applyFont="1" applyBorder="1" applyAlignment="1">
      <alignment horizontal="center"/>
    </xf>
    <xf numFmtId="49" fontId="2" fillId="0" borderId="0" xfId="0" applyNumberFormat="1" applyFont="1" applyAlignment="1">
      <alignment horizontal="left"/>
    </xf>
    <xf numFmtId="0" fontId="5" fillId="0" borderId="0" xfId="0" applyFont="1"/>
    <xf numFmtId="0" fontId="2" fillId="0" borderId="0" xfId="0" applyFont="1"/>
    <xf numFmtId="49" fontId="11" fillId="0" borderId="0" xfId="0" applyNumberFormat="1" applyFont="1"/>
    <xf numFmtId="0" fontId="5" fillId="0" borderId="0" xfId="0" applyFont="1" applyAlignment="1">
      <alignment horizontal="right"/>
    </xf>
    <xf numFmtId="0" fontId="5" fillId="0" borderId="0" xfId="0" applyFont="1" applyAlignment="1">
      <alignment horizontal="left" vertical="top" wrapText="1"/>
    </xf>
    <xf numFmtId="49" fontId="2" fillId="0" borderId="30" xfId="0" applyNumberFormat="1" applyFont="1" applyBorder="1"/>
    <xf numFmtId="49" fontId="2" fillId="0" borderId="35" xfId="0" applyNumberFormat="1" applyFont="1" applyBorder="1"/>
    <xf numFmtId="0" fontId="5" fillId="0" borderId="25" xfId="1" applyNumberFormat="1" applyFont="1" applyFill="1" applyBorder="1" applyAlignment="1">
      <alignment horizontal="center"/>
    </xf>
    <xf numFmtId="0" fontId="5" fillId="0" borderId="34" xfId="1" applyNumberFormat="1" applyFont="1" applyFill="1" applyBorder="1" applyAlignment="1">
      <alignment horizontal="center"/>
    </xf>
    <xf numFmtId="49" fontId="5" fillId="0" borderId="29" xfId="0" applyNumberFormat="1" applyFont="1" applyBorder="1" applyAlignment="1">
      <alignment horizontal="left"/>
    </xf>
    <xf numFmtId="49" fontId="5" fillId="0" borderId="22" xfId="0" applyNumberFormat="1" applyFont="1" applyBorder="1" applyAlignment="1">
      <alignment horizontal="left"/>
    </xf>
    <xf numFmtId="0" fontId="0" fillId="0" borderId="34" xfId="0" applyBorder="1"/>
    <xf numFmtId="0" fontId="0" fillId="0" borderId="35" xfId="0" applyBorder="1"/>
    <xf numFmtId="49" fontId="2" fillId="0" borderId="21" xfId="0" applyNumberFormat="1" applyFont="1" applyBorder="1" applyAlignment="1">
      <alignment horizontal="left"/>
    </xf>
    <xf numFmtId="0" fontId="4" fillId="0" borderId="21" xfId="0" applyFont="1" applyBorder="1"/>
    <xf numFmtId="0" fontId="2" fillId="0" borderId="25" xfId="0" applyFont="1" applyBorder="1" applyAlignment="1">
      <alignment horizontal="center"/>
    </xf>
    <xf numFmtId="0" fontId="2" fillId="0" borderId="25" xfId="0" applyFont="1" applyBorder="1" applyAlignment="1">
      <alignment horizontal="left"/>
    </xf>
    <xf numFmtId="2" fontId="2" fillId="0" borderId="25" xfId="0" applyNumberFormat="1" applyFont="1" applyBorder="1" applyProtection="1">
      <protection locked="0"/>
    </xf>
    <xf numFmtId="0" fontId="4" fillId="0" borderId="34" xfId="0" applyFont="1" applyBorder="1"/>
    <xf numFmtId="0" fontId="4" fillId="0" borderId="1" xfId="0" applyFont="1" applyBorder="1"/>
    <xf numFmtId="0" fontId="4" fillId="0" borderId="3" xfId="0" applyFont="1" applyBorder="1"/>
    <xf numFmtId="0" fontId="4" fillId="0" borderId="2" xfId="0" applyFont="1" applyBorder="1"/>
    <xf numFmtId="0" fontId="4" fillId="0" borderId="9" xfId="0" applyFont="1" applyBorder="1"/>
    <xf numFmtId="49" fontId="2" fillId="0" borderId="21" xfId="0" applyNumberFormat="1" applyFont="1" applyBorder="1" applyProtection="1">
      <protection locked="0"/>
    </xf>
    <xf numFmtId="49" fontId="5" fillId="0" borderId="20" xfId="0" applyNumberFormat="1" applyFont="1" applyBorder="1" applyAlignment="1">
      <alignment horizontal="center"/>
    </xf>
    <xf numFmtId="0" fontId="13" fillId="0" borderId="20" xfId="0" applyFont="1" applyBorder="1"/>
    <xf numFmtId="0" fontId="5" fillId="0" borderId="20" xfId="0" applyFont="1" applyBorder="1"/>
    <xf numFmtId="0" fontId="5" fillId="0" borderId="22" xfId="0" applyFont="1" applyBorder="1"/>
    <xf numFmtId="49" fontId="5" fillId="0" borderId="29" xfId="0" applyNumberFormat="1" applyFont="1" applyBorder="1"/>
    <xf numFmtId="49" fontId="2" fillId="0" borderId="30" xfId="0" applyNumberFormat="1" applyFont="1" applyBorder="1" applyAlignment="1" applyProtection="1">
      <alignment horizontal="left"/>
      <protection locked="0"/>
    </xf>
    <xf numFmtId="0" fontId="2" fillId="0" borderId="30" xfId="0" applyFont="1" applyBorder="1" applyAlignment="1" applyProtection="1">
      <alignment horizontal="left"/>
      <protection locked="0"/>
    </xf>
    <xf numFmtId="49" fontId="2" fillId="0" borderId="30" xfId="0" applyNumberFormat="1" applyFont="1" applyBorder="1" applyProtection="1">
      <protection locked="0"/>
    </xf>
    <xf numFmtId="49" fontId="2" fillId="0" borderId="35" xfId="0" applyNumberFormat="1" applyFont="1" applyBorder="1" applyProtection="1">
      <protection locked="0"/>
    </xf>
    <xf numFmtId="164" fontId="4" fillId="0" borderId="25" xfId="0" applyNumberFormat="1" applyFont="1" applyBorder="1"/>
    <xf numFmtId="164" fontId="8" fillId="0" borderId="25" xfId="0" applyNumberFormat="1" applyFont="1" applyBorder="1"/>
    <xf numFmtId="165" fontId="2" fillId="0" borderId="25" xfId="0" applyNumberFormat="1" applyFont="1" applyBorder="1" applyProtection="1">
      <protection locked="0"/>
    </xf>
    <xf numFmtId="2" fontId="2" fillId="0" borderId="34" xfId="0" applyNumberFormat="1" applyFont="1" applyBorder="1" applyProtection="1">
      <protection locked="0"/>
    </xf>
    <xf numFmtId="165" fontId="2" fillId="0" borderId="21" xfId="0" applyNumberFormat="1" applyFont="1" applyBorder="1" applyProtection="1">
      <protection locked="0"/>
    </xf>
    <xf numFmtId="165" fontId="2" fillId="0" borderId="34" xfId="0" applyNumberFormat="1" applyFont="1" applyBorder="1" applyProtection="1">
      <protection locked="0"/>
    </xf>
    <xf numFmtId="0" fontId="8" fillId="0" borderId="35" xfId="0" applyFont="1" applyBorder="1"/>
    <xf numFmtId="165" fontId="5" fillId="0" borderId="0" xfId="0" applyNumberFormat="1" applyFont="1"/>
    <xf numFmtId="0" fontId="5" fillId="0" borderId="0" xfId="0" applyFont="1" applyAlignment="1" applyProtection="1">
      <alignment vertical="top"/>
      <protection locked="0"/>
    </xf>
    <xf numFmtId="49" fontId="2" fillId="0" borderId="20" xfId="0" applyNumberFormat="1" applyFont="1" applyBorder="1" applyAlignment="1">
      <alignment horizontal="left"/>
    </xf>
    <xf numFmtId="165" fontId="4" fillId="0" borderId="20" xfId="0" applyNumberFormat="1" applyFont="1" applyBorder="1"/>
    <xf numFmtId="49" fontId="2" fillId="0" borderId="20" xfId="0" applyNumberFormat="1" applyFont="1" applyBorder="1" applyProtection="1">
      <protection locked="0"/>
    </xf>
    <xf numFmtId="165" fontId="2" fillId="0" borderId="20" xfId="0" applyNumberFormat="1" applyFont="1" applyBorder="1" applyProtection="1">
      <protection locked="0"/>
    </xf>
    <xf numFmtId="0" fontId="2" fillId="0" borderId="30" xfId="0" applyFont="1" applyBorder="1" applyProtection="1">
      <protection locked="0"/>
    </xf>
    <xf numFmtId="0" fontId="4" fillId="0" borderId="30" xfId="0" applyFont="1" applyBorder="1"/>
    <xf numFmtId="0" fontId="2" fillId="0" borderId="35" xfId="0" applyFont="1" applyBorder="1" applyProtection="1">
      <protection locked="0"/>
    </xf>
    <xf numFmtId="2" fontId="2" fillId="0" borderId="8" xfId="0" applyNumberFormat="1" applyFont="1" applyBorder="1" applyProtection="1">
      <protection locked="0"/>
    </xf>
    <xf numFmtId="2" fontId="2" fillId="0" borderId="26" xfId="0" applyNumberFormat="1" applyFont="1" applyBorder="1" applyProtection="1">
      <protection locked="0"/>
    </xf>
    <xf numFmtId="0" fontId="2" fillId="0" borderId="24" xfId="0" applyFont="1" applyBorder="1" applyProtection="1">
      <protection locked="0"/>
    </xf>
    <xf numFmtId="0" fontId="2" fillId="0" borderId="23" xfId="0" applyFont="1" applyBorder="1" applyAlignment="1" applyProtection="1">
      <alignment wrapText="1"/>
      <protection locked="0"/>
    </xf>
    <xf numFmtId="0" fontId="2" fillId="0" borderId="30" xfId="0" applyFont="1" applyBorder="1" applyAlignment="1" applyProtection="1">
      <alignment wrapText="1"/>
      <protection locked="0"/>
    </xf>
    <xf numFmtId="0" fontId="2" fillId="0" borderId="36" xfId="0" applyFont="1" applyBorder="1" applyProtection="1">
      <protection locked="0"/>
    </xf>
    <xf numFmtId="2" fontId="2" fillId="0" borderId="28" xfId="0" applyNumberFormat="1" applyFont="1" applyBorder="1" applyProtection="1">
      <protection locked="0"/>
    </xf>
    <xf numFmtId="0" fontId="5" fillId="0" borderId="39" xfId="0" applyFont="1" applyBorder="1" applyProtection="1">
      <protection locked="0"/>
    </xf>
    <xf numFmtId="2" fontId="5" fillId="0" borderId="31" xfId="0" applyNumberFormat="1" applyFont="1" applyBorder="1" applyProtection="1">
      <protection locked="0"/>
    </xf>
    <xf numFmtId="2" fontId="5" fillId="0" borderId="32" xfId="0" applyNumberFormat="1" applyFont="1" applyBorder="1" applyProtection="1">
      <protection locked="0"/>
    </xf>
    <xf numFmtId="0" fontId="2" fillId="0" borderId="40" xfId="0" applyFont="1" applyBorder="1" applyProtection="1">
      <protection locked="0"/>
    </xf>
    <xf numFmtId="2" fontId="2" fillId="0" borderId="41" xfId="0" applyNumberFormat="1" applyFont="1" applyBorder="1" applyProtection="1">
      <protection locked="0"/>
    </xf>
    <xf numFmtId="2" fontId="2" fillId="0" borderId="42" xfId="0" applyNumberFormat="1" applyFont="1" applyBorder="1" applyProtection="1">
      <protection locked="0"/>
    </xf>
    <xf numFmtId="49" fontId="5" fillId="0" borderId="43" xfId="0" applyNumberFormat="1" applyFont="1" applyBorder="1" applyAlignment="1">
      <alignment horizontal="left"/>
    </xf>
    <xf numFmtId="49" fontId="5" fillId="0" borderId="44" xfId="0" applyNumberFormat="1" applyFont="1" applyBorder="1" applyAlignment="1">
      <alignment horizontal="center"/>
    </xf>
    <xf numFmtId="49" fontId="5" fillId="0" borderId="45" xfId="0" applyNumberFormat="1" applyFont="1" applyBorder="1" applyAlignment="1">
      <alignment horizontal="center"/>
    </xf>
    <xf numFmtId="165" fontId="6" fillId="0" borderId="44" xfId="0" applyNumberFormat="1" applyFont="1" applyBorder="1"/>
    <xf numFmtId="165" fontId="6" fillId="0" borderId="45" xfId="0" applyNumberFormat="1" applyFont="1" applyBorder="1"/>
    <xf numFmtId="165" fontId="4" fillId="0" borderId="21" xfId="0" applyNumberFormat="1" applyFont="1" applyBorder="1"/>
    <xf numFmtId="49" fontId="8" fillId="0" borderId="30" xfId="0" applyNumberFormat="1" applyFont="1" applyBorder="1" applyProtection="1">
      <protection locked="0"/>
    </xf>
    <xf numFmtId="0" fontId="8" fillId="0" borderId="30" xfId="0" applyFont="1" applyBorder="1" applyProtection="1">
      <protection locked="0"/>
    </xf>
    <xf numFmtId="49" fontId="8" fillId="0" borderId="30" xfId="0" applyNumberFormat="1" applyFont="1" applyBorder="1" applyAlignment="1">
      <alignment horizontal="left"/>
    </xf>
    <xf numFmtId="49" fontId="2" fillId="0" borderId="30" xfId="0" applyNumberFormat="1" applyFont="1" applyBorder="1" applyAlignment="1">
      <alignment horizontal="left"/>
    </xf>
    <xf numFmtId="165" fontId="4" fillId="0" borderId="25" xfId="0" applyNumberFormat="1" applyFont="1" applyBorder="1"/>
    <xf numFmtId="2" fontId="5" fillId="0" borderId="20" xfId="0" applyNumberFormat="1" applyFont="1" applyBorder="1" applyProtection="1">
      <protection locked="0"/>
    </xf>
    <xf numFmtId="2" fontId="5" fillId="0" borderId="22" xfId="0" applyNumberFormat="1" applyFont="1" applyBorder="1" applyProtection="1">
      <protection locked="0"/>
    </xf>
    <xf numFmtId="0" fontId="8" fillId="0" borderId="35" xfId="0" applyFont="1" applyBorder="1" applyProtection="1">
      <protection locked="0"/>
    </xf>
    <xf numFmtId="49" fontId="7" fillId="0" borderId="30" xfId="0" applyNumberFormat="1" applyFont="1" applyBorder="1" applyAlignment="1">
      <alignment horizontal="left"/>
    </xf>
    <xf numFmtId="49" fontId="2" fillId="0" borderId="35" xfId="0" applyNumberFormat="1" applyFont="1" applyBorder="1" applyAlignment="1">
      <alignment horizontal="left"/>
    </xf>
    <xf numFmtId="0" fontId="0" fillId="0" borderId="22" xfId="0" applyBorder="1"/>
    <xf numFmtId="0" fontId="0" fillId="0" borderId="29" xfId="0" applyBorder="1"/>
    <xf numFmtId="0" fontId="0" fillId="0" borderId="20" xfId="0" applyBorder="1"/>
    <xf numFmtId="0" fontId="0" fillId="0" borderId="30" xfId="0" applyBorder="1"/>
    <xf numFmtId="0" fontId="0" fillId="0" borderId="25" xfId="0" applyBorder="1"/>
    <xf numFmtId="0" fontId="15" fillId="0" borderId="30" xfId="0" applyFont="1" applyBorder="1"/>
    <xf numFmtId="0" fontId="15" fillId="0" borderId="19" xfId="0" applyFont="1" applyBorder="1"/>
    <xf numFmtId="0" fontId="15" fillId="0" borderId="25" xfId="0" applyFont="1" applyBorder="1"/>
    <xf numFmtId="0" fontId="15" fillId="0" borderId="35" xfId="0" applyFont="1" applyBorder="1"/>
    <xf numFmtId="0" fontId="15" fillId="0" borderId="21" xfId="0" applyFont="1" applyBorder="1"/>
    <xf numFmtId="0" fontId="15" fillId="0" borderId="34" xfId="0" applyFont="1" applyBorder="1"/>
    <xf numFmtId="0" fontId="15" fillId="0" borderId="0" xfId="0" applyFont="1"/>
    <xf numFmtId="0" fontId="15" fillId="0" borderId="29" xfId="0" applyFont="1" applyBorder="1" applyAlignment="1">
      <alignment horizontal="center" vertical="center" wrapText="1"/>
    </xf>
    <xf numFmtId="0" fontId="15" fillId="0" borderId="20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0" fillId="0" borderId="20" xfId="0" applyBorder="1" applyAlignment="1">
      <alignment vertical="center"/>
    </xf>
    <xf numFmtId="0" fontId="0" fillId="0" borderId="20" xfId="0" applyBorder="1" applyAlignment="1">
      <alignment horizontal="center" vertical="center" wrapText="1"/>
    </xf>
    <xf numFmtId="0" fontId="0" fillId="0" borderId="29" xfId="0" applyBorder="1" applyAlignment="1">
      <alignment vertical="center"/>
    </xf>
    <xf numFmtId="0" fontId="0" fillId="0" borderId="22" xfId="0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0" fillId="0" borderId="29" xfId="0" applyBorder="1" applyAlignment="1">
      <alignment vertical="center" wrapText="1"/>
    </xf>
    <xf numFmtId="0" fontId="0" fillId="0" borderId="20" xfId="0" applyBorder="1" applyAlignment="1">
      <alignment vertical="center" wrapText="1"/>
    </xf>
    <xf numFmtId="0" fontId="0" fillId="0" borderId="22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29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4" fontId="2" fillId="0" borderId="0" xfId="0" applyNumberFormat="1" applyFont="1" applyProtection="1">
      <protection locked="0"/>
    </xf>
    <xf numFmtId="2" fontId="7" fillId="0" borderId="25" xfId="0" applyNumberFormat="1" applyFont="1" applyBorder="1" applyAlignment="1">
      <alignment horizontal="left"/>
    </xf>
    <xf numFmtId="2" fontId="2" fillId="0" borderId="34" xfId="0" applyNumberFormat="1" applyFont="1" applyBorder="1" applyAlignment="1">
      <alignment horizontal="left"/>
    </xf>
    <xf numFmtId="0" fontId="14" fillId="0" borderId="46" xfId="0" applyFont="1" applyBorder="1"/>
    <xf numFmtId="0" fontId="14" fillId="0" borderId="47" xfId="0" applyFont="1" applyBorder="1"/>
    <xf numFmtId="0" fontId="14" fillId="0" borderId="48" xfId="0" applyFont="1" applyBorder="1"/>
    <xf numFmtId="0" fontId="14" fillId="0" borderId="49" xfId="0" applyFont="1" applyBorder="1" applyAlignment="1">
      <alignment wrapText="1"/>
    </xf>
    <xf numFmtId="0" fontId="14" fillId="0" borderId="30" xfId="0" applyFont="1" applyBorder="1" applyAlignment="1">
      <alignment wrapText="1"/>
    </xf>
    <xf numFmtId="0" fontId="14" fillId="0" borderId="50" xfId="0" applyFont="1" applyBorder="1" applyAlignment="1">
      <alignment wrapText="1"/>
    </xf>
    <xf numFmtId="0" fontId="3" fillId="0" borderId="0" xfId="0" applyFont="1" applyAlignment="1">
      <alignment wrapText="1"/>
    </xf>
    <xf numFmtId="0" fontId="14" fillId="4" borderId="49" xfId="0" applyFont="1" applyFill="1" applyBorder="1" applyAlignment="1">
      <alignment wrapText="1"/>
    </xf>
    <xf numFmtId="0" fontId="14" fillId="4" borderId="30" xfId="0" applyFont="1" applyFill="1" applyBorder="1" applyAlignment="1">
      <alignment wrapText="1"/>
    </xf>
    <xf numFmtId="0" fontId="14" fillId="4" borderId="50" xfId="0" applyFont="1" applyFill="1" applyBorder="1" applyAlignment="1">
      <alignment wrapText="1"/>
    </xf>
    <xf numFmtId="0" fontId="0" fillId="0" borderId="14" xfId="0" applyBorder="1" applyAlignment="1">
      <alignment vertical="center" wrapText="1"/>
    </xf>
    <xf numFmtId="0" fontId="0" fillId="0" borderId="48" xfId="0" applyBorder="1" applyAlignment="1">
      <alignment vertical="center" wrapText="1"/>
    </xf>
    <xf numFmtId="0" fontId="0" fillId="0" borderId="53" xfId="0" applyBorder="1" applyAlignment="1">
      <alignment vertical="center" wrapText="1"/>
    </xf>
    <xf numFmtId="0" fontId="0" fillId="0" borderId="47" xfId="0" applyBorder="1" applyAlignment="1">
      <alignment vertical="center" wrapText="1"/>
    </xf>
    <xf numFmtId="0" fontId="0" fillId="0" borderId="15" xfId="0" applyBorder="1" applyAlignment="1">
      <alignment vertical="center" wrapText="1"/>
    </xf>
    <xf numFmtId="0" fontId="0" fillId="0" borderId="54" xfId="0" applyBorder="1" applyAlignment="1">
      <alignment vertical="center" wrapText="1"/>
    </xf>
    <xf numFmtId="0" fontId="3" fillId="0" borderId="37" xfId="0" applyFont="1" applyBorder="1" applyAlignment="1">
      <alignment vertical="center"/>
    </xf>
    <xf numFmtId="0" fontId="3" fillId="0" borderId="38" xfId="0" applyFont="1" applyBorder="1" applyAlignment="1">
      <alignment vertical="center"/>
    </xf>
    <xf numFmtId="0" fontId="0" fillId="0" borderId="30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25" xfId="0" applyBorder="1" applyAlignment="1">
      <alignment vertical="center"/>
    </xf>
    <xf numFmtId="0" fontId="0" fillId="0" borderId="21" xfId="0" applyBorder="1" applyAlignment="1">
      <alignment vertical="center"/>
    </xf>
    <xf numFmtId="0" fontId="3" fillId="0" borderId="2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0" fillId="0" borderId="2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2" xfId="0" applyBorder="1" applyAlignment="1">
      <alignment horizontal="center"/>
    </xf>
    <xf numFmtId="0" fontId="3" fillId="0" borderId="0" xfId="0" applyFont="1"/>
    <xf numFmtId="49" fontId="10" fillId="3" borderId="6" xfId="0" applyNumberFormat="1" applyFont="1" applyFill="1" applyBorder="1" applyAlignment="1">
      <alignment horizontal="center"/>
    </xf>
    <xf numFmtId="49" fontId="10" fillId="3" borderId="7" xfId="0" applyNumberFormat="1" applyFont="1" applyFill="1" applyBorder="1" applyAlignment="1">
      <alignment horizontal="center"/>
    </xf>
    <xf numFmtId="49" fontId="10" fillId="3" borderId="5" xfId="0" applyNumberFormat="1" applyFont="1" applyFill="1" applyBorder="1" applyAlignment="1">
      <alignment horizontal="center"/>
    </xf>
    <xf numFmtId="49" fontId="10" fillId="3" borderId="11" xfId="0" applyNumberFormat="1" applyFont="1" applyFill="1" applyBorder="1" applyAlignment="1">
      <alignment horizontal="center"/>
    </xf>
    <xf numFmtId="49" fontId="10" fillId="3" borderId="12" xfId="0" applyNumberFormat="1" applyFont="1" applyFill="1" applyBorder="1" applyAlignment="1">
      <alignment horizontal="center"/>
    </xf>
    <xf numFmtId="49" fontId="10" fillId="3" borderId="13" xfId="0" applyNumberFormat="1" applyFont="1" applyFill="1" applyBorder="1" applyAlignment="1">
      <alignment horizontal="center"/>
    </xf>
    <xf numFmtId="0" fontId="12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0" fontId="3" fillId="5" borderId="11" xfId="0" applyFont="1" applyFill="1" applyBorder="1" applyAlignment="1">
      <alignment horizontal="center" vertical="center" textRotation="255"/>
    </xf>
    <xf numFmtId="0" fontId="3" fillId="5" borderId="17" xfId="0" applyFont="1" applyFill="1" applyBorder="1" applyAlignment="1">
      <alignment horizontal="center" vertical="center" textRotation="255"/>
    </xf>
    <xf numFmtId="0" fontId="3" fillId="5" borderId="18" xfId="0" applyFont="1" applyFill="1" applyBorder="1" applyAlignment="1">
      <alignment horizontal="center" vertical="center" textRotation="255"/>
    </xf>
    <xf numFmtId="0" fontId="16" fillId="2" borderId="51" xfId="0" applyFont="1" applyFill="1" applyBorder="1" applyAlignment="1">
      <alignment horizontal="center" vertical="center" wrapText="1"/>
    </xf>
    <xf numFmtId="0" fontId="16" fillId="2" borderId="33" xfId="0" applyFont="1" applyFill="1" applyBorder="1" applyAlignment="1">
      <alignment horizontal="center" vertical="center" wrapText="1"/>
    </xf>
    <xf numFmtId="0" fontId="16" fillId="2" borderId="52" xfId="0" applyFont="1" applyFill="1" applyBorder="1" applyAlignment="1">
      <alignment horizontal="center" vertical="center" wrapText="1"/>
    </xf>
    <xf numFmtId="0" fontId="16" fillId="0" borderId="51" xfId="0" applyFont="1" applyBorder="1" applyAlignment="1">
      <alignment horizontal="center" vertical="center" wrapText="1"/>
    </xf>
    <xf numFmtId="0" fontId="16" fillId="0" borderId="52" xfId="0" applyFont="1" applyBorder="1" applyAlignment="1">
      <alignment horizontal="center" vertical="center" wrapText="1"/>
    </xf>
    <xf numFmtId="0" fontId="16" fillId="0" borderId="33" xfId="0" applyFont="1" applyBorder="1" applyAlignment="1">
      <alignment horizontal="center" vertical="center" wrapText="1"/>
    </xf>
    <xf numFmtId="0" fontId="17" fillId="0" borderId="30" xfId="0" applyFont="1" applyBorder="1" applyAlignment="1">
      <alignment wrapText="1"/>
    </xf>
    <xf numFmtId="0" fontId="17" fillId="0" borderId="19" xfId="0" applyFont="1" applyBorder="1"/>
    <xf numFmtId="14" fontId="17" fillId="0" borderId="25" xfId="0" applyNumberFormat="1" applyFont="1" applyBorder="1"/>
    <xf numFmtId="0" fontId="17" fillId="0" borderId="35" xfId="0" applyFont="1" applyBorder="1" applyAlignment="1">
      <alignment wrapText="1"/>
    </xf>
    <xf numFmtId="0" fontId="17" fillId="0" borderId="21" xfId="0" applyFont="1" applyBorder="1"/>
    <xf numFmtId="14" fontId="17" fillId="0" borderId="34" xfId="0" applyNumberFormat="1" applyFont="1" applyBorder="1"/>
    <xf numFmtId="0" fontId="5" fillId="4" borderId="0" xfId="0" applyFont="1" applyFill="1" applyAlignment="1" applyProtection="1">
      <alignment horizontal="left" vertical="top"/>
      <protection locked="0"/>
    </xf>
    <xf numFmtId="0" fontId="0" fillId="6" borderId="29" xfId="0" applyFill="1" applyBorder="1"/>
    <xf numFmtId="0" fontId="0" fillId="6" borderId="20" xfId="0" applyFill="1" applyBorder="1"/>
    <xf numFmtId="0" fontId="0" fillId="6" borderId="22" xfId="0" applyFill="1" applyBorder="1"/>
  </cellXfs>
  <cellStyles count="2">
    <cellStyle name="Currency" xfId="1" builtinId="4"/>
    <cellStyle name="Normal" xfId="0" builtinId="0"/>
  </cellStyles>
  <dxfs count="161">
    <dxf>
      <fill>
        <patternFill patternType="solid">
          <fgColor indexed="64"/>
          <bgColor theme="9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z val="10.5"/>
      </font>
      <numFmt numFmtId="19" formatCode="m/d/yyyy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sz val="10.5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z val="10.5"/>
      </font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9"/>
        <color theme="1"/>
        <name val="Calibri"/>
        <family val="2"/>
        <scheme val="minor"/>
      </font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alignment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</font>
    </dxf>
    <dxf>
      <font>
        <b/>
      </font>
    </dxf>
    <dxf>
      <font>
        <b/>
      </font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general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center" textRotation="0" wrapText="0" indent="0" justifyLastLine="0" shrinkToFit="0" readingOrder="0"/>
    </dxf>
    <dxf>
      <border>
        <bottom style="thin">
          <color indexed="64"/>
        </bottom>
      </border>
    </dxf>
    <dxf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general" vertical="center" textRotation="0" wrapText="1" 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left style="medium">
          <color indexed="64"/>
        </left>
        <top style="medium">
          <color indexed="64"/>
        </top>
      </border>
    </dxf>
    <dxf>
      <alignment horizontal="general" vertical="center" textRotation="0" wrapText="1" indent="0" justifyLastLine="0" shrinkToFit="0" readingOrder="0"/>
    </dxf>
    <dxf>
      <border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numFmt numFmtId="2" formatCode="0.00"/>
    </dxf>
    <dxf>
      <border outline="0">
        <right style="thin">
          <color indexed="64"/>
        </right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medium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Arial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Arial"/>
        <family val="2"/>
        <scheme val="none"/>
      </font>
      <numFmt numFmtId="165" formatCode="#,##0.00&quot; &quot;;&quot;-&quot;#,##0.00&quot; &quot;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Arial"/>
        <family val="2"/>
        <scheme val="none"/>
      </font>
      <numFmt numFmtId="165" formatCode="#,##0.00&quot; &quot;;&quot;-&quot;#,##0.00&quot; &quot;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Arial"/>
        <family val="2"/>
        <scheme val="none"/>
      </font>
      <numFmt numFmtId="165" formatCode="#,##0.00&quot; &quot;;&quot;-&quot;#,##0.00&quot; &quot;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double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5" formatCode="#,##0.00&quot; &quot;;&quot;-&quot;#,##0.00&quot; &quot;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5" formatCode="#,##0.00&quot; &quot;;&quot;-&quot;#,##0.00&quot; &quot;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5" formatCode="#,##0.00&quot; &quot;;&quot;-&quot;#,##0.00&quot; &quot;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medium">
          <color indexed="64"/>
        </top>
        <bottom style="double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Arial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Arial"/>
        <family val="2"/>
        <scheme val="none"/>
      </font>
      <numFmt numFmtId="165" formatCode="#,##0.00&quot; &quot;;&quot;-&quot;#,##0.00&quot; &quot;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Arial"/>
        <family val="2"/>
        <scheme val="none"/>
      </font>
      <numFmt numFmtId="165" formatCode="#,##0.00&quot; &quot;;&quot;-&quot;#,##0.00&quot; &quot;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Arial"/>
        <family val="2"/>
        <scheme val="none"/>
      </font>
      <numFmt numFmtId="165" formatCode="#,##0.00&quot; &quot;;&quot;-&quot;#,##0.00&quot; &quot;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Arial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outline="0">
        <top style="medium">
          <color indexed="64"/>
        </top>
        <bottom style="double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Arial"/>
        <family val="2"/>
        <scheme val="none"/>
      </font>
      <fill>
        <patternFill patternType="none">
          <fgColor indexed="64"/>
          <bgColor indexed="65"/>
        </patternFill>
      </fill>
      <protection locked="0" hidden="0"/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Arial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Arial"/>
        <family val="2"/>
        <scheme val="none"/>
      </font>
      <numFmt numFmtId="165" formatCode="#,##0.00&quot; &quot;;&quot;-&quot;#,##0.00&quot; &quot;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Arial"/>
        <family val="2"/>
        <scheme val="none"/>
      </font>
      <numFmt numFmtId="165" formatCode="#,##0.00&quot; &quot;;&quot;-&quot;#,##0.00&quot; &quot;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Arial"/>
        <family val="2"/>
        <scheme val="none"/>
      </font>
      <numFmt numFmtId="165" formatCode="#,##0.00&quot; &quot;;&quot;-&quot;#,##0.00&quot; &quot;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Arial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outline="0">
        <top style="medium">
          <color indexed="64"/>
        </top>
        <bottom style="double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Arial"/>
        <family val="2"/>
        <scheme val="none"/>
      </font>
      <fill>
        <patternFill patternType="none">
          <fgColor indexed="64"/>
          <bgColor indexed="65"/>
        </patternFill>
      </fill>
      <protection locked="0" hidden="0"/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5" formatCode="#,##0.00&quot; &quot;;&quot;-&quot;#,##0.00&quot; &quot;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Arial"/>
        <family val="2"/>
        <scheme val="none"/>
      </font>
      <numFmt numFmtId="165" formatCode="#,##0.00&quot; &quot;;&quot;-&quot;#,##0.00&quot; &quot;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Arial"/>
        <family val="2"/>
        <scheme val="none"/>
      </font>
      <numFmt numFmtId="165" formatCode="#,##0.00&quot; &quot;;&quot;-&quot;#,##0.00&quot; &quot;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Arial"/>
        <family val="2"/>
        <scheme val="none"/>
      </font>
      <numFmt numFmtId="165" formatCode="#,##0.00&quot; &quot;;&quot;-&quot;#,##0.00&quot; &quot;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outline="0">
        <top style="medium">
          <color indexed="64"/>
        </top>
        <bottom style="double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Arial"/>
        <family val="2"/>
        <scheme val="none"/>
      </font>
      <fill>
        <patternFill patternType="none">
          <fgColor indexed="64"/>
          <bgColor indexed="65"/>
        </patternFill>
      </fill>
      <protection locked="0" hidden="0"/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Arial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border diagonalUp="0" diagonalDown="0">
        <left style="medium">
          <color indexed="8"/>
        </left>
        <right/>
        <top style="thin">
          <color indexed="8"/>
        </top>
        <bottom/>
        <vertical/>
        <horizontal/>
      </border>
      <protection locked="0" hidden="0"/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double">
          <color indexed="64"/>
        </bottom>
      </border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border diagonalUp="0" diagonalDown="0" outline="0">
        <left style="medium">
          <color indexed="8"/>
        </left>
        <right style="medium">
          <color indexed="8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Arial"/>
        <family val="2"/>
        <scheme val="none"/>
      </font>
      <fill>
        <patternFill patternType="none">
          <fgColor indexed="64"/>
          <bgColor indexed="65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double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Arial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Arial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medium">
          <color indexed="64"/>
        </top>
        <bottom style="double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Arial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Arial"/>
        <family val="2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Arial"/>
        <family val="2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Arial"/>
        <family val="2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outline="0">
        <right style="thin">
          <color indexed="64"/>
        </right>
        <bottom style="double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Arial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double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Arial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mruColors>
      <color rgb="FF3964B1"/>
      <color rgb="FF456A2C"/>
      <color rgb="FF4E79C6"/>
      <color rgb="FF3C69BA"/>
      <color rgb="FFE3E9F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E29C10A8-D3C7-482B-ABB2-DDA4EEA39C93}" name="Table14" displayName="Table14" ref="A1:F38" totalsRowShown="0" headerRowDxfId="65" headerRowBorderDxfId="64" tableBorderDxfId="63" totalsRowBorderDxfId="62">
  <tableColumns count="6">
    <tableColumn id="1" xr3:uid="{C5A6297D-6BD6-40CC-88E6-A6BB9914F454}" name="DATE" dataDxfId="61"/>
    <tableColumn id="2" xr3:uid="{91B1373B-A76B-4CC6-ADAA-5F47C263DD12}" name="DEBT" dataDxfId="60"/>
    <tableColumn id="3" xr3:uid="{3F275A79-D7F2-4EF8-943E-EE16366E8B98}" name="STARTING BALANCE" dataDxfId="59"/>
    <tableColumn id="4" xr3:uid="{EE9068B4-2B4A-49CF-813A-0F27D847C325}" name="CURRENT BALANCE" dataDxfId="58"/>
    <tableColumn id="5" xr3:uid="{E1306717-43C0-4E06-AEE7-9937506F38ED}" name="INTEREST" dataDxfId="57"/>
    <tableColumn id="6" xr3:uid="{2EDB8090-F5F8-4CD8-B0B4-4DCBCB288FB7}" name="MONTHLY PAYMENT" dataDxfId="56"/>
  </tableColumns>
  <tableStyleInfo name="TableStyleMedium7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E575CF6E-FE9F-4810-87EF-9A044C8C923F}" name="Table10" displayName="Table10" ref="B59:E76" totalsRowShown="0" headerRowDxfId="103" dataDxfId="101" headerRowBorderDxfId="102" tableBorderDxfId="100">
  <autoFilter ref="B59:E76" xr:uid="{E575CF6E-FE9F-4810-87EF-9A044C8C923F}">
    <filterColumn colId="0" hiddenButton="1"/>
    <filterColumn colId="1" hiddenButton="1"/>
    <filterColumn colId="2" hiddenButton="1"/>
    <filterColumn colId="3" hiddenButton="1"/>
  </autoFilter>
  <tableColumns count="4">
    <tableColumn id="1" xr3:uid="{08027BB1-664D-41E6-B317-1962927A965A}" name="TRANSPORTATION" dataDxfId="99"/>
    <tableColumn id="2" xr3:uid="{D504A8E0-00E3-4A94-AB61-CAEA25A9B48B}" name="Budget" dataDxfId="98"/>
    <tableColumn id="3" xr3:uid="{BB8D9638-6779-4985-9046-7F54FB785323}" name="Actual" dataDxfId="97"/>
    <tableColumn id="4" xr3:uid="{3CDB288C-546D-4B20-91A8-B59CA39180E4}" name="Difference" dataDxfId="96"/>
  </tableColumns>
  <tableStyleInfo name="TableStyleMedium7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F75A7F91-A207-41D3-A9E6-CB78C86B1F21}" name="Table11" displayName="Table11" ref="B79:E94" totalsRowShown="0" headerRowDxfId="95" headerRowBorderDxfId="94" tableBorderDxfId="93" totalsRowBorderDxfId="92">
  <autoFilter ref="B79:E94" xr:uid="{F75A7F91-A207-41D3-A9E6-CB78C86B1F21}">
    <filterColumn colId="0" hiddenButton="1"/>
    <filterColumn colId="1" hiddenButton="1"/>
    <filterColumn colId="2" hiddenButton="1"/>
    <filterColumn colId="3" hiddenButton="1"/>
  </autoFilter>
  <tableColumns count="4">
    <tableColumn id="1" xr3:uid="{4A74605E-33F7-4B67-9ECE-4ED47DA83640}" name="Subscriptions" dataDxfId="91"/>
    <tableColumn id="2" xr3:uid="{C7FB5410-3F11-40A6-B3CE-C233A3B6DDAA}" name="Budget" dataDxfId="90"/>
    <tableColumn id="3" xr3:uid="{06E56F1D-03A6-4F55-B692-4C8997FFA3A0}" name="Actual" dataDxfId="89"/>
    <tableColumn id="4" xr3:uid="{02BEDADE-BA11-4109-8424-338BF0E0F373}" name="Difference" dataDxfId="88"/>
  </tableColumns>
  <tableStyleInfo name="TableStyleMedium7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C1E39515-565F-4E73-A43E-47056CCE9CD4}" name="Table12" displayName="Table12" ref="H3:I6" totalsRowShown="0" headerRowDxfId="87" headerRowBorderDxfId="86" tableBorderDxfId="85" totalsRowBorderDxfId="84">
  <autoFilter ref="H3:I6" xr:uid="{C1E39515-565F-4E73-A43E-47056CCE9CD4}">
    <filterColumn colId="0" hiddenButton="1"/>
    <filterColumn colId="1" hiddenButton="1"/>
  </autoFilter>
  <tableColumns count="2">
    <tableColumn id="1" xr3:uid="{A762933A-A35C-4C2A-A095-350427EDAB93}" name="Category " dataDxfId="83"/>
    <tableColumn id="2" xr3:uid="{149B3BCA-9D15-4046-A9C7-A63410C4E102}" name="Amount" dataDxfId="82">
      <calculatedColumnFormula>C27</calculatedColumnFormula>
    </tableColumn>
  </tableColumns>
  <tableStyleInfo name="TableStyleMedium7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5C69B486-FFEC-4757-BDBE-A3ACA62192A3}" name="Table18" displayName="Table18" ref="A1:D31" totalsRowShown="0" headerRowDxfId="0" headerRowBorderDxfId="45" tableBorderDxfId="44" totalsRowBorderDxfId="43">
  <autoFilter ref="A1:D31" xr:uid="{5C69B486-FFEC-4757-BDBE-A3ACA62192A3}">
    <filterColumn colId="0" hiddenButton="1"/>
    <filterColumn colId="1" hiddenButton="1"/>
    <filterColumn colId="2" hiddenButton="1"/>
    <filterColumn colId="3" hiddenButton="1"/>
  </autoFilter>
  <tableColumns count="4">
    <tableColumn id="1" xr3:uid="{AEDF5428-C640-4274-B988-6E37A94C21ED}" name="Subscription" dataDxfId="42"/>
    <tableColumn id="2" xr3:uid="{A1F80179-F67C-4D07-BF17-2FE93E27317A}" name="Amount" dataDxfId="41"/>
    <tableColumn id="3" xr3:uid="{C0BD5499-41A4-4133-B1D2-30025D036963}" name="Frequency of Use" dataDxfId="40"/>
    <tableColumn id="4" xr3:uid="{4296C48D-B5DE-40E7-B0E2-A424006D16CA}" name="Need to Cancel" dataDxfId="39"/>
  </tableColumns>
  <tableStyleInfo name="TableStyleMedium7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5079CDC-C496-45C0-9A2C-623E9278D003}" name="Table15" displayName="Table15" ref="A1:F11" totalsRowShown="0" headerRowDxfId="38" dataDxfId="36" headerRowBorderDxfId="37" tableBorderDxfId="35" totalsRowBorderDxfId="34">
  <tableColumns count="6">
    <tableColumn id="1" xr3:uid="{2DD3684B-5A1A-440A-A551-F6AEF6335468}" name="Date" dataDxfId="33"/>
    <tableColumn id="2" xr3:uid="{D6B958CE-7C5D-449A-B411-F4F94F8A61B3}" name="Time" dataDxfId="32"/>
    <tableColumn id="3" xr3:uid="{F1CF5495-7E40-45CC-8131-42CF724F5D25}" name="Amount of Purchase" dataDxfId="31"/>
    <tableColumn id="4" xr3:uid="{A4A5CCB2-29AE-4771-A5E3-3D7E56732680}" name="Budgeted item" dataDxfId="30"/>
    <tableColumn id="5" xr3:uid="{17400B26-6926-4E55-A375-BF6A6308D329}" name="If not budgeted, what is the reason for the purchase" dataDxfId="29"/>
    <tableColumn id="6" xr3:uid="{C27A9270-D2BF-4A2C-811B-561789F8561B}" name="Thoughts &amp; Feelings at Time of Purchase" dataDxfId="28"/>
  </tableColumns>
  <tableStyleInfo name="TableStyleMedium7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D35E4560-869E-419A-B040-C89F70A7172D}" name="Table13" displayName="Table13" ref="A1:F28" totalsRowShown="0" headerRowDxfId="27" headerRowBorderDxfId="26" tableBorderDxfId="25" totalsRowBorderDxfId="24">
  <tableColumns count="6">
    <tableColumn id="1" xr3:uid="{88FEA464-8F56-4E10-9E8A-F5FF0770AED3}" name="Date " dataDxfId="23"/>
    <tableColumn id="2" xr3:uid="{4C1CE70A-9932-4F07-8170-09A1EEB2C81D}" name="Item" dataDxfId="22"/>
    <tableColumn id="3" xr3:uid="{29081FAC-5AF9-4F26-815E-7B04913B8322}" name="Amount Spent" dataDxfId="21"/>
    <tableColumn id="4" xr3:uid="{9F2F6F73-359A-45AC-BE3F-C8850C709784}" name="Category" dataDxfId="20"/>
    <tableColumn id="5" xr3:uid="{DAFCC2CF-AA9C-45B0-9B8D-B21F75E4AF1E}" name="Need" dataDxfId="19"/>
    <tableColumn id="6" xr3:uid="{EA91FE04-7041-4E8F-93FB-1B7DD21FD157}" name="Want" dataDxfId="18"/>
  </tableColumns>
  <tableStyleInfo name="TableStyleMedium7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5DB2C6C6-F106-437A-AFAA-D06F8995C4C1}" name="Table16" displayName="Table16" ref="A1:E12" totalsRowShown="0" headerRowDxfId="17" dataDxfId="15" headerRowBorderDxfId="16" tableBorderDxfId="14" totalsRowBorderDxfId="13">
  <tableColumns count="5">
    <tableColumn id="1" xr3:uid="{5E63C0D6-CC18-44D8-ABBD-E0588C72C110}" name="Financial Goal" dataDxfId="12"/>
    <tableColumn id="2" xr3:uid="{E8898911-3CBF-4EEE-8D68-EDDD3ACD1556}" name="Short-, Mid-, Long-Term" dataDxfId="11"/>
    <tableColumn id="3" xr3:uid="{E07BC1A6-869D-4DB9-9F36-DEDFE089A4F8}" name="Estimated Cost" dataDxfId="10"/>
    <tableColumn id="4" xr3:uid="{0D610C88-A886-4DC6-A34B-28E4117062A7}" name="Time of Completion" dataDxfId="9"/>
    <tableColumn id="5" xr3:uid="{6E311065-938A-4732-B203-56DB26FC0F31}" name="Level of Priority" dataDxfId="8"/>
  </tableColumns>
  <tableStyleInfo name="TableStyleMedium7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00CA23CF-6CB8-4509-ACB9-902083816315}" name="Table17" displayName="Table17" ref="A1:C8" totalsRowShown="0" headerRowDxfId="7" headerRowBorderDxfId="6" tableBorderDxfId="5" totalsRowBorderDxfId="4">
  <autoFilter ref="A1:C8" xr:uid="{00CA23CF-6CB8-4509-ACB9-902083816315}"/>
  <tableColumns count="3">
    <tableColumn id="1" xr3:uid="{544BD8AB-D9A8-488C-8CA5-1F076082DC8A}" name="Bureau" dataDxfId="3"/>
    <tableColumn id="2" xr3:uid="{35DEA533-EBFE-4200-9F58-1DA5AF486BF8}" name="Score" dataDxfId="2"/>
    <tableColumn id="3" xr3:uid="{3D996092-D37A-47FD-8851-C499A09847B6}" name="Date" dataDxfId="1"/>
  </tableColumns>
  <tableStyleInfo name="TableStyleMedium7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67E60322-5145-498F-8415-5D9306BBE7A5}" name="Table22" displayName="Table22" ref="B1:C8" totalsRowShown="0" headerRowDxfId="81" dataDxfId="79" headerRowBorderDxfId="80" tableBorderDxfId="78">
  <tableColumns count="2">
    <tableColumn id="1" xr3:uid="{5B54DF32-8EE0-4FAD-AF32-6191F39D1CDD}" name="Challenge" dataDxfId="77"/>
    <tableColumn id="2" xr3:uid="{F11638CD-F045-4126-90A3-4881CB3D9BEA}" name="Accountability Partner Responsibility" dataDxfId="76"/>
  </tableColumns>
  <tableStyleInfo name="TableStyleMedium7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95D34FEF-6F73-4FC2-95AE-B48535DF581C}" name="Table23" displayName="Table23" ref="A1:E8" totalsRowShown="0" headerRowDxfId="75" dataDxfId="73" headerRowBorderDxfId="74" tableBorderDxfId="72" totalsRowBorderDxfId="71">
  <autoFilter ref="A1:E8" xr:uid="{95D34FEF-6F73-4FC2-95AE-B48535DF581C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D4BF77C9-F7EA-4A56-991B-5F2C9092C574}" name="Frequency" dataDxfId="70"/>
    <tableColumn id="2" xr3:uid="{1AC88CB3-4AF4-4F3B-8DB8-A731FA210FA3}" name="Day" dataDxfId="69"/>
    <tableColumn id="3" xr3:uid="{624E8E3D-AC23-435D-AA19-CA079D7B6917}" name="Time_x000a_30-60 min" dataDxfId="68"/>
    <tableColumn id="4" xr3:uid="{39490C5B-5074-4CAB-ADE9-94A33783DFD7}" name="Form of_x000a_Communication" dataDxfId="67"/>
    <tableColumn id="5" xr3:uid="{0AD4F7A0-839E-4445-B614-252D8F1AB154}" name="Follow-Up_x000a_Communication" dataDxfId="66"/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C59C02B-DF18-4687-A2B5-ADC268CB0B10}" name="Table2" displayName="Table2" ref="B11:C26" totalsRowShown="0" headerRowDxfId="160" headerRowBorderDxfId="159" tableBorderDxfId="158" totalsRowBorderDxfId="157">
  <autoFilter ref="B11:C26" xr:uid="{9C59C02B-DF18-4687-A2B5-ADC268CB0B10}">
    <filterColumn colId="0" hiddenButton="1"/>
    <filterColumn colId="1" hiddenButton="1"/>
  </autoFilter>
  <tableColumns count="2">
    <tableColumn id="1" xr3:uid="{0A83383D-C7C4-4312-8432-E7BA1D4827E1}" name="Category" dataDxfId="156"/>
    <tableColumn id="2" xr3:uid="{8DDC9A01-C97E-4838-8214-7F43E98E0C2A}" name="Amount" dataDxfId="155" dataCellStyle="Currency"/>
  </tableColumns>
  <tableStyleInfo name="TableStyleMedium7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87B5CC12-4A4D-4159-A920-CBCCDF44E424}" name="Table19" displayName="Table19" ref="A1:C8" totalsRowShown="0" headerRowDxfId="55" headerRowBorderDxfId="54" tableBorderDxfId="53" totalsRowBorderDxfId="52">
  <autoFilter ref="A1:C8" xr:uid="{87B5CC12-4A4D-4159-A920-CBCCDF44E424}">
    <filterColumn colId="0" hiddenButton="1"/>
    <filterColumn colId="1" hiddenButton="1"/>
    <filterColumn colId="2" hiddenButton="1"/>
  </autoFilter>
  <tableColumns count="3">
    <tableColumn id="1" xr3:uid="{9901759C-1D2D-494D-9DF2-26C9E72952F7}" name="Day of the Week" dataDxfId="51"/>
    <tableColumn id="2" xr3:uid="{BA3DC6BE-07B9-45C5-861B-610AE8B05D98}" name="Meal" dataDxfId="50"/>
    <tableColumn id="3" xr3:uid="{5ECA3958-2753-4223-81D9-1AED7557F99A}" name="Grocery List of Items Needed" dataDxfId="49"/>
  </tableColumns>
  <tableStyleInfo name="TableStyleMedium7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E13B1BB2-FFEF-4896-AFBF-C5E9EF6B551E}" name="Table20" displayName="Table20" ref="B1:B22" totalsRowShown="0" headerRowDxfId="48">
  <autoFilter ref="B1:B22" xr:uid="{E13B1BB2-FFEF-4896-AFBF-C5E9EF6B551E}">
    <filterColumn colId="0" hiddenButton="1"/>
  </autoFilter>
  <tableColumns count="1">
    <tableColumn id="1" xr3:uid="{0CE2B980-98EF-43BF-BE35-15BE933F2525}" name="Do Nothing - No Will or Trust"/>
  </tableColumns>
  <tableStyleInfo name="TableStyleMedium5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59CF51BC-58E0-4037-8AC6-CA4247D75914}" name="Table21" displayName="Table21" ref="C1:C22" totalsRowShown="0" headerRowDxfId="47">
  <autoFilter ref="C1:C22" xr:uid="{59CF51BC-58E0-4037-8AC6-CA4247D75914}">
    <filterColumn colId="0" hiddenButton="1"/>
  </autoFilter>
  <tableColumns count="1">
    <tableColumn id="1" xr3:uid="{81B59E36-E19E-477A-868E-A378C01CA204}" name="Last Will and Testament"/>
  </tableColumns>
  <tableStyleInfo name="TableStyleMedium7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248A02EE-E8C5-4A71-B42F-B155424D8A04}" name="Table24" displayName="Table24" ref="D1:D22" totalsRowShown="0" headerRowDxfId="46">
  <autoFilter ref="D1:D22" xr:uid="{248A02EE-E8C5-4A71-B42F-B155424D8A04}">
    <filterColumn colId="0" hiddenButton="1"/>
  </autoFilter>
  <tableColumns count="1">
    <tableColumn id="1" xr3:uid="{DF1CC70A-7618-4644-85C8-525525AD082B}" name="Revocable Living Trust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52A401AA-F5F6-4004-AA14-2BAE9CDA67C7}" name="Table3" displayName="Table3" ref="G11:J20" totalsRowShown="0" headerRowDxfId="154" dataDxfId="153" tableBorderDxfId="152">
  <autoFilter ref="G11:J20" xr:uid="{52A401AA-F5F6-4004-AA14-2BAE9CDA67C7}">
    <filterColumn colId="0" hiddenButton="1"/>
    <filterColumn colId="1" hiddenButton="1"/>
    <filterColumn colId="2" hiddenButton="1"/>
    <filterColumn colId="3" hiddenButton="1"/>
  </autoFilter>
  <tableColumns count="4">
    <tableColumn id="1" xr3:uid="{AFC972B7-3264-4411-8DB2-051EEF23193A}" name="Category" dataDxfId="151"/>
    <tableColumn id="2" xr3:uid="{D4C6C2F8-C817-4391-842C-B107F5E8D7C0}" name="Budget" dataDxfId="150"/>
    <tableColumn id="3" xr3:uid="{B0693C5F-F2A5-470D-ABAD-467FD110AF38}" name="Actual" dataDxfId="149"/>
    <tableColumn id="4" xr3:uid="{DAA0CD3D-8FFE-497C-B256-471238E69950}" name="Difference" dataDxfId="148"/>
  </tableColumns>
  <tableStyleInfo name="TableStyleMedium7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B0D0B6C3-0957-4B15-A2D1-6D8084BF8332}" name="Table4" displayName="Table4" ref="B30:E42" totalsRowShown="0" headerRowDxfId="147" headerRowBorderDxfId="146" tableBorderDxfId="145" totalsRowBorderDxfId="144">
  <autoFilter ref="B30:E42" xr:uid="{B0D0B6C3-0957-4B15-A2D1-6D8084BF8332}">
    <filterColumn colId="0" hiddenButton="1"/>
    <filterColumn colId="1" hiddenButton="1"/>
    <filterColumn colId="2" hiddenButton="1"/>
    <filterColumn colId="3" hiddenButton="1"/>
  </autoFilter>
  <tableColumns count="4">
    <tableColumn id="1" xr3:uid="{8FCC95AF-FDA1-476F-ABD7-D57931A63F4E}" name="HOUSING" dataDxfId="143"/>
    <tableColumn id="2" xr3:uid="{A21832DD-CF34-4668-9686-1A749FE3210C}" name="Budget" dataDxfId="142"/>
    <tableColumn id="3" xr3:uid="{141811A0-D747-40B0-9B6B-D2868FFB6C38}" name="Actual" dataDxfId="141"/>
    <tableColumn id="4" xr3:uid="{759999DC-8383-4DE9-911D-65E079EFFF01}" name="Difference" dataDxfId="140"/>
  </tableColumns>
  <tableStyleInfo name="TableStyleMedium7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DC24912-780A-42DA-93E4-F5A5C7C748A2}" name="Table5" displayName="Table5" ref="G30:J42" totalsRowShown="0" headerRowDxfId="139" headerRowBorderDxfId="138" tableBorderDxfId="137" totalsRowBorderDxfId="136">
  <autoFilter ref="G30:J42" xr:uid="{0DC24912-780A-42DA-93E4-F5A5C7C748A2}">
    <filterColumn colId="0" hiddenButton="1"/>
    <filterColumn colId="1" hiddenButton="1"/>
    <filterColumn colId="2" hiddenButton="1"/>
    <filterColumn colId="3" hiddenButton="1"/>
  </autoFilter>
  <tableColumns count="4">
    <tableColumn id="1" xr3:uid="{4489357B-E8EA-439A-BC12-0092FB65CA53}" name="DEBTS" dataDxfId="135"/>
    <tableColumn id="2" xr3:uid="{99BB9E09-6FF9-4E60-AB5F-B7B960D163FA}" name="Budget" dataDxfId="134"/>
    <tableColumn id="3" xr3:uid="{7ADADA84-FD47-4147-B2FE-AFBB44557438}" name="Actual" dataDxfId="133"/>
    <tableColumn id="4" xr3:uid="{FBF830D0-AADB-459C-8C52-38C4CC0269EB}" name="Difference" dataDxfId="132"/>
  </tableColumns>
  <tableStyleInfo name="TableStyleMedium7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5782181B-4CA0-4BE0-B452-C5B1DC0D2BE3}" name="Table6" displayName="Table6" ref="G79:J84" totalsRowShown="0" headerRowDxfId="131" headerRowBorderDxfId="130" tableBorderDxfId="129">
  <autoFilter ref="G79:J84" xr:uid="{5782181B-4CA0-4BE0-B452-C5B1DC0D2BE3}">
    <filterColumn colId="0" hiddenButton="1"/>
    <filterColumn colId="1" hiddenButton="1"/>
    <filterColumn colId="2" hiddenButton="1"/>
    <filterColumn colId="3" hiddenButton="1"/>
  </autoFilter>
  <tableColumns count="4">
    <tableColumn id="1" xr3:uid="{9DF26281-7337-43FC-97E6-BEDC52C4069C}" name="CHARITY / DONATIONS"/>
    <tableColumn id="2" xr3:uid="{CF280C1F-2B4E-4DE7-9F63-9677C7C52D7E}" name="Budget"/>
    <tableColumn id="3" xr3:uid="{28232535-5C93-4D38-9E0D-B5C67B6C87A2}" name="Actual"/>
    <tableColumn id="4" xr3:uid="{7B0D7F22-55D4-479E-B12B-501AF397CEA5}" name="Difference" dataDxfId="128"/>
  </tableColumns>
  <tableStyleInfo name="TableStyleMedium7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BDA88ADA-799B-48A8-99E9-27EA4698BDB3}" name="Table7" displayName="Table7" ref="B45:E56" totalsRowShown="0" headerRowDxfId="127" dataDxfId="125" headerRowBorderDxfId="126" tableBorderDxfId="124">
  <autoFilter ref="B45:E56" xr:uid="{BDA88ADA-799B-48A8-99E9-27EA4698BDB3}">
    <filterColumn colId="0" hiddenButton="1"/>
    <filterColumn colId="1" hiddenButton="1"/>
    <filterColumn colId="2" hiddenButton="1"/>
    <filterColumn colId="3" hiddenButton="1"/>
  </autoFilter>
  <tableColumns count="4">
    <tableColumn id="1" xr3:uid="{72847624-6F8F-4490-A0E1-7DB3045DBFAA}" name="UTILITIES" dataDxfId="123"/>
    <tableColumn id="2" xr3:uid="{C3F5C6EF-593C-4A62-B1F9-844A04BBD837}" name="Budget" dataDxfId="122"/>
    <tableColumn id="3" xr3:uid="{56643F51-6C10-4995-B8ED-5D8E0BCE6A3C}" name="Actual" dataDxfId="121"/>
    <tableColumn id="4" xr3:uid="{B0ED48B3-2B6E-4DDA-833D-AA9C094DFCDC}" name="Difference" dataDxfId="120"/>
  </tableColumns>
  <tableStyleInfo name="TableStyleMedium7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9AE19831-9EB3-442E-B722-EDA11B1DA4FB}" name="Table8" displayName="Table8" ref="G45:J56" totalsRowShown="0" headerRowDxfId="119" dataDxfId="117" headerRowBorderDxfId="118" tableBorderDxfId="116">
  <autoFilter ref="G45:J56" xr:uid="{9AE19831-9EB3-442E-B722-EDA11B1DA4FB}">
    <filterColumn colId="0" hiddenButton="1"/>
    <filterColumn colId="1" hiddenButton="1"/>
    <filterColumn colId="2" hiddenButton="1"/>
    <filterColumn colId="3" hiddenButton="1"/>
  </autoFilter>
  <tableColumns count="4">
    <tableColumn id="1" xr3:uid="{65F36EA3-1C98-4556-9B22-DE6BF653D22F}" name="AUXILLARY ACTIVITIES" dataDxfId="115"/>
    <tableColumn id="2" xr3:uid="{A26EA664-EC0A-4DAC-8548-97F56DF39878}" name="Budget" dataDxfId="114"/>
    <tableColumn id="3" xr3:uid="{6C5CAC02-C840-4360-93D8-89CB63C8FBA7}" name="Actual" dataDxfId="113"/>
    <tableColumn id="4" xr3:uid="{043B1260-44DC-4498-A6B5-B69C30125022}" name="Difference" dataDxfId="112"/>
  </tableColumns>
  <tableStyleInfo name="TableStyleMedium7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50F1EEAC-0B36-43D3-8DB5-72629AE8935E}" name="Table9" displayName="Table9" ref="G59:J76" totalsRowShown="0" headerRowDxfId="111" dataDxfId="109" headerRowBorderDxfId="110" tableBorderDxfId="108">
  <autoFilter ref="G59:J76" xr:uid="{50F1EEAC-0B36-43D3-8DB5-72629AE8935E}">
    <filterColumn colId="0" hiddenButton="1"/>
    <filterColumn colId="1" hiddenButton="1"/>
    <filterColumn colId="2" hiddenButton="1"/>
    <filterColumn colId="3" hiddenButton="1"/>
  </autoFilter>
  <tableColumns count="4">
    <tableColumn id="1" xr3:uid="{44ADDEB4-4611-4E4B-B635-5595D13FD589}" name="DAILY LIVING" dataDxfId="107"/>
    <tableColumn id="2" xr3:uid="{68CDE509-B3C6-4CCE-8C0E-553A84B1E90C}" name="Budget" dataDxfId="106"/>
    <tableColumn id="3" xr3:uid="{45345AE4-432D-4227-AD54-87AEA31DDA4D}" name="Actual" dataDxfId="105"/>
    <tableColumn id="4" xr3:uid="{F3250036-3677-4954-A8D7-0FE170F258A4}" name="Difference" dataDxfId="104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0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3.xml"/><Relationship Id="rId2" Type="http://schemas.openxmlformats.org/officeDocument/2006/relationships/table" Target="../tables/table22.xml"/><Relationship Id="rId1" Type="http://schemas.openxmlformats.org/officeDocument/2006/relationships/table" Target="../tables/table2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12" Type="http://schemas.openxmlformats.org/officeDocument/2006/relationships/table" Target="../tables/table12.xml"/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6.xml"/><Relationship Id="rId11" Type="http://schemas.openxmlformats.org/officeDocument/2006/relationships/table" Target="../tables/table11.xml"/><Relationship Id="rId5" Type="http://schemas.openxmlformats.org/officeDocument/2006/relationships/table" Target="../tables/table5.xml"/><Relationship Id="rId10" Type="http://schemas.openxmlformats.org/officeDocument/2006/relationships/table" Target="../tables/table10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7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8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5EEC17-5E35-4456-9980-D7CDA238217B}">
  <dimension ref="A1:F38"/>
  <sheetViews>
    <sheetView workbookViewId="0">
      <selection activeCell="C1" sqref="C1"/>
    </sheetView>
  </sheetViews>
  <sheetFormatPr defaultRowHeight="14.5" x14ac:dyDescent="0.35"/>
  <cols>
    <col min="1" max="1" width="9.453125" customWidth="1"/>
    <col min="2" max="2" width="13.54296875" customWidth="1"/>
    <col min="3" max="3" width="12.7265625" customWidth="1"/>
    <col min="4" max="4" width="10.08984375" customWidth="1"/>
    <col min="5" max="5" width="10.6328125" customWidth="1"/>
    <col min="6" max="6" width="12.36328125" customWidth="1"/>
  </cols>
  <sheetData>
    <row r="1" spans="1:6" s="146" customFormat="1" ht="29" x14ac:dyDescent="0.35">
      <c r="A1" s="144" t="s">
        <v>153</v>
      </c>
      <c r="B1" s="135" t="s">
        <v>150</v>
      </c>
      <c r="C1" s="135" t="s">
        <v>154</v>
      </c>
      <c r="D1" s="135" t="s">
        <v>155</v>
      </c>
      <c r="E1" s="135" t="s">
        <v>151</v>
      </c>
      <c r="F1" s="145" t="s">
        <v>152</v>
      </c>
    </row>
    <row r="2" spans="1:6" x14ac:dyDescent="0.35">
      <c r="A2" s="121"/>
      <c r="B2" s="1"/>
      <c r="C2" s="1"/>
      <c r="D2" s="1"/>
      <c r="E2" s="1"/>
      <c r="F2" s="122"/>
    </row>
    <row r="3" spans="1:6" x14ac:dyDescent="0.35">
      <c r="A3" s="121"/>
      <c r="B3" s="1"/>
      <c r="C3" s="1"/>
      <c r="D3" s="1"/>
      <c r="E3" s="1"/>
      <c r="F3" s="122"/>
    </row>
    <row r="4" spans="1:6" x14ac:dyDescent="0.35">
      <c r="A4" s="121"/>
      <c r="B4" s="1"/>
      <c r="C4" s="1"/>
      <c r="D4" s="1"/>
      <c r="E4" s="1"/>
      <c r="F4" s="122"/>
    </row>
    <row r="5" spans="1:6" x14ac:dyDescent="0.35">
      <c r="A5" s="121"/>
      <c r="B5" s="1"/>
      <c r="C5" s="1"/>
      <c r="D5" s="1"/>
      <c r="E5" s="1"/>
      <c r="F5" s="122"/>
    </row>
    <row r="6" spans="1:6" x14ac:dyDescent="0.35">
      <c r="A6" s="121"/>
      <c r="B6" s="1"/>
      <c r="C6" s="1"/>
      <c r="D6" s="1"/>
      <c r="E6" s="1"/>
      <c r="F6" s="122"/>
    </row>
    <row r="7" spans="1:6" x14ac:dyDescent="0.35">
      <c r="A7" s="121"/>
      <c r="B7" s="1"/>
      <c r="C7" s="1"/>
      <c r="D7" s="1"/>
      <c r="E7" s="1"/>
      <c r="F7" s="122"/>
    </row>
    <row r="8" spans="1:6" x14ac:dyDescent="0.35">
      <c r="A8" s="121"/>
      <c r="B8" s="1"/>
      <c r="C8" s="1"/>
      <c r="D8" s="1"/>
      <c r="E8" s="1"/>
      <c r="F8" s="122"/>
    </row>
    <row r="9" spans="1:6" x14ac:dyDescent="0.35">
      <c r="A9" s="121"/>
      <c r="B9" s="1"/>
      <c r="C9" s="1"/>
      <c r="D9" s="1"/>
      <c r="E9" s="1"/>
      <c r="F9" s="122"/>
    </row>
    <row r="10" spans="1:6" x14ac:dyDescent="0.35">
      <c r="A10" s="121"/>
      <c r="B10" s="1"/>
      <c r="C10" s="1"/>
      <c r="D10" s="1"/>
      <c r="E10" s="1"/>
      <c r="F10" s="122"/>
    </row>
    <row r="11" spans="1:6" x14ac:dyDescent="0.35">
      <c r="A11" s="121"/>
      <c r="B11" s="1"/>
      <c r="C11" s="1"/>
      <c r="D11" s="1"/>
      <c r="E11" s="1"/>
      <c r="F11" s="122"/>
    </row>
    <row r="12" spans="1:6" x14ac:dyDescent="0.35">
      <c r="A12" s="121"/>
      <c r="B12" s="1"/>
      <c r="C12" s="1"/>
      <c r="D12" s="1"/>
      <c r="E12" s="1"/>
      <c r="F12" s="122"/>
    </row>
    <row r="13" spans="1:6" x14ac:dyDescent="0.35">
      <c r="A13" s="121"/>
      <c r="B13" s="1"/>
      <c r="C13" s="1"/>
      <c r="D13" s="1"/>
      <c r="E13" s="1"/>
      <c r="F13" s="122"/>
    </row>
    <row r="14" spans="1:6" x14ac:dyDescent="0.35">
      <c r="A14" s="121"/>
      <c r="B14" s="1"/>
      <c r="C14" s="1"/>
      <c r="D14" s="1"/>
      <c r="E14" s="1"/>
      <c r="F14" s="122"/>
    </row>
    <row r="15" spans="1:6" x14ac:dyDescent="0.35">
      <c r="A15" s="121"/>
      <c r="B15" s="1"/>
      <c r="C15" s="1"/>
      <c r="D15" s="1"/>
      <c r="E15" s="1"/>
      <c r="F15" s="122"/>
    </row>
    <row r="16" spans="1:6" x14ac:dyDescent="0.35">
      <c r="A16" s="121"/>
      <c r="B16" s="1"/>
      <c r="C16" s="1"/>
      <c r="D16" s="1"/>
      <c r="E16" s="1"/>
      <c r="F16" s="122"/>
    </row>
    <row r="17" spans="1:6" x14ac:dyDescent="0.35">
      <c r="A17" s="121"/>
      <c r="B17" s="1"/>
      <c r="C17" s="1"/>
      <c r="D17" s="1"/>
      <c r="E17" s="1"/>
      <c r="F17" s="122"/>
    </row>
    <row r="18" spans="1:6" x14ac:dyDescent="0.35">
      <c r="A18" s="121"/>
      <c r="B18" s="1"/>
      <c r="C18" s="1"/>
      <c r="D18" s="1"/>
      <c r="E18" s="1"/>
      <c r="F18" s="122"/>
    </row>
    <row r="19" spans="1:6" x14ac:dyDescent="0.35">
      <c r="A19" s="121"/>
      <c r="B19" s="1"/>
      <c r="C19" s="1"/>
      <c r="D19" s="1"/>
      <c r="E19" s="1"/>
      <c r="F19" s="122"/>
    </row>
    <row r="20" spans="1:6" x14ac:dyDescent="0.35">
      <c r="A20" s="121"/>
      <c r="B20" s="1"/>
      <c r="C20" s="1"/>
      <c r="D20" s="1"/>
      <c r="E20" s="1"/>
      <c r="F20" s="122"/>
    </row>
    <row r="21" spans="1:6" x14ac:dyDescent="0.35">
      <c r="A21" s="121"/>
      <c r="B21" s="1"/>
      <c r="C21" s="1"/>
      <c r="D21" s="1"/>
      <c r="E21" s="1"/>
      <c r="F21" s="122"/>
    </row>
    <row r="22" spans="1:6" x14ac:dyDescent="0.35">
      <c r="A22" s="121"/>
      <c r="B22" s="1"/>
      <c r="C22" s="1"/>
      <c r="D22" s="1"/>
      <c r="E22" s="1"/>
      <c r="F22" s="122"/>
    </row>
    <row r="23" spans="1:6" x14ac:dyDescent="0.35">
      <c r="A23" s="121"/>
      <c r="B23" s="1"/>
      <c r="C23" s="1"/>
      <c r="D23" s="1"/>
      <c r="E23" s="1"/>
      <c r="F23" s="122"/>
    </row>
    <row r="24" spans="1:6" x14ac:dyDescent="0.35">
      <c r="A24" s="121"/>
      <c r="B24" s="1"/>
      <c r="C24" s="1"/>
      <c r="D24" s="1"/>
      <c r="E24" s="1"/>
      <c r="F24" s="122"/>
    </row>
    <row r="25" spans="1:6" x14ac:dyDescent="0.35">
      <c r="A25" s="121"/>
      <c r="B25" s="1"/>
      <c r="C25" s="1"/>
      <c r="D25" s="1"/>
      <c r="E25" s="1"/>
      <c r="F25" s="122"/>
    </row>
    <row r="26" spans="1:6" x14ac:dyDescent="0.35">
      <c r="A26" s="121"/>
      <c r="B26" s="1"/>
      <c r="C26" s="1"/>
      <c r="D26" s="1"/>
      <c r="E26" s="1"/>
      <c r="F26" s="122"/>
    </row>
    <row r="27" spans="1:6" x14ac:dyDescent="0.35">
      <c r="A27" s="121"/>
      <c r="B27" s="1"/>
      <c r="C27" s="1"/>
      <c r="D27" s="1"/>
      <c r="E27" s="1"/>
      <c r="F27" s="122"/>
    </row>
    <row r="28" spans="1:6" x14ac:dyDescent="0.35">
      <c r="A28" s="121"/>
      <c r="B28" s="1"/>
      <c r="C28" s="1"/>
      <c r="D28" s="1"/>
      <c r="E28" s="1"/>
      <c r="F28" s="122"/>
    </row>
    <row r="29" spans="1:6" x14ac:dyDescent="0.35">
      <c r="A29" s="121"/>
      <c r="B29" s="1"/>
      <c r="C29" s="1"/>
      <c r="D29" s="1"/>
      <c r="E29" s="1"/>
      <c r="F29" s="122"/>
    </row>
    <row r="30" spans="1:6" x14ac:dyDescent="0.35">
      <c r="A30" s="121"/>
      <c r="B30" s="1"/>
      <c r="C30" s="1"/>
      <c r="D30" s="1"/>
      <c r="E30" s="1"/>
      <c r="F30" s="122"/>
    </row>
    <row r="31" spans="1:6" x14ac:dyDescent="0.35">
      <c r="A31" s="121"/>
      <c r="B31" s="1"/>
      <c r="C31" s="1"/>
      <c r="D31" s="1"/>
      <c r="E31" s="1"/>
      <c r="F31" s="122"/>
    </row>
    <row r="32" spans="1:6" x14ac:dyDescent="0.35">
      <c r="A32" s="52"/>
      <c r="B32" s="3"/>
      <c r="C32" s="3"/>
      <c r="D32" s="3"/>
      <c r="E32" s="3"/>
      <c r="F32" s="51"/>
    </row>
    <row r="33" spans="1:6" x14ac:dyDescent="0.35">
      <c r="A33" s="121"/>
      <c r="B33" s="1"/>
      <c r="C33" s="1"/>
      <c r="D33" s="1"/>
      <c r="E33" s="1"/>
      <c r="F33" s="122"/>
    </row>
    <row r="34" spans="1:6" x14ac:dyDescent="0.35">
      <c r="A34" s="121"/>
      <c r="B34" s="1"/>
      <c r="C34" s="1"/>
      <c r="D34" s="1"/>
      <c r="E34" s="1"/>
      <c r="F34" s="122"/>
    </row>
    <row r="35" spans="1:6" x14ac:dyDescent="0.35">
      <c r="A35" s="121"/>
      <c r="B35" s="1"/>
      <c r="C35" s="1"/>
      <c r="D35" s="1"/>
      <c r="E35" s="1"/>
      <c r="F35" s="122"/>
    </row>
    <row r="36" spans="1:6" x14ac:dyDescent="0.35">
      <c r="A36" s="121"/>
      <c r="B36" s="1"/>
      <c r="C36" s="1"/>
      <c r="D36" s="1"/>
      <c r="E36" s="1"/>
      <c r="F36" s="122"/>
    </row>
    <row r="37" spans="1:6" x14ac:dyDescent="0.35">
      <c r="A37" s="121"/>
      <c r="B37" s="1"/>
      <c r="C37" s="1"/>
      <c r="D37" s="1"/>
      <c r="E37" s="1"/>
      <c r="F37" s="122"/>
    </row>
    <row r="38" spans="1:6" x14ac:dyDescent="0.35">
      <c r="A38" s="52"/>
      <c r="B38" s="3"/>
      <c r="C38" s="3"/>
      <c r="D38" s="3"/>
      <c r="E38" s="3"/>
      <c r="F38" s="51"/>
    </row>
  </sheetData>
  <pageMargins left="0.7" right="0.7" top="0.75" bottom="0.75" header="0.3" footer="0.3"/>
  <tableParts count="1">
    <tablePart r:id="rId1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3F7C82-F35E-4920-99B1-ACC57C217F07}">
  <dimension ref="A1:E8"/>
  <sheetViews>
    <sheetView workbookViewId="0">
      <selection activeCell="C12" sqref="C12"/>
    </sheetView>
  </sheetViews>
  <sheetFormatPr defaultRowHeight="14.5" x14ac:dyDescent="0.35"/>
  <cols>
    <col min="1" max="1" width="17.1796875" bestFit="1" customWidth="1"/>
    <col min="2" max="2" width="10.6328125" bestFit="1" customWidth="1"/>
    <col min="3" max="3" width="11.36328125" bestFit="1" customWidth="1"/>
    <col min="4" max="5" width="16.453125" bestFit="1" customWidth="1"/>
  </cols>
  <sheetData>
    <row r="1" spans="1:5" s="143" customFormat="1" ht="29" x14ac:dyDescent="0.35">
      <c r="A1" s="140" t="s">
        <v>214</v>
      </c>
      <c r="B1" s="141" t="s">
        <v>219</v>
      </c>
      <c r="C1" s="141" t="s">
        <v>232</v>
      </c>
      <c r="D1" s="141" t="s">
        <v>233</v>
      </c>
      <c r="E1" s="142" t="s">
        <v>234</v>
      </c>
    </row>
    <row r="2" spans="1:5" x14ac:dyDescent="0.35">
      <c r="A2" s="168" t="s">
        <v>215</v>
      </c>
      <c r="B2" s="169" t="s">
        <v>225</v>
      </c>
      <c r="C2" s="169"/>
      <c r="D2" s="1" t="s">
        <v>220</v>
      </c>
      <c r="E2" s="170" t="s">
        <v>222</v>
      </c>
    </row>
    <row r="3" spans="1:5" x14ac:dyDescent="0.35">
      <c r="A3" s="168" t="s">
        <v>224</v>
      </c>
      <c r="B3" s="169" t="s">
        <v>226</v>
      </c>
      <c r="C3" s="169"/>
      <c r="D3" s="1" t="s">
        <v>221</v>
      </c>
      <c r="E3" s="170" t="s">
        <v>223</v>
      </c>
    </row>
    <row r="4" spans="1:5" x14ac:dyDescent="0.35">
      <c r="A4" s="168" t="s">
        <v>216</v>
      </c>
      <c r="B4" s="169" t="s">
        <v>227</v>
      </c>
      <c r="C4" s="169"/>
      <c r="D4" s="1" t="s">
        <v>55</v>
      </c>
      <c r="E4" s="122"/>
    </row>
    <row r="5" spans="1:5" x14ac:dyDescent="0.35">
      <c r="A5" s="168" t="s">
        <v>217</v>
      </c>
      <c r="B5" s="169" t="s">
        <v>228</v>
      </c>
      <c r="C5" s="169"/>
      <c r="D5" s="1"/>
      <c r="E5" s="122"/>
    </row>
    <row r="6" spans="1:5" x14ac:dyDescent="0.35">
      <c r="A6" s="168" t="s">
        <v>218</v>
      </c>
      <c r="B6" s="169" t="s">
        <v>229</v>
      </c>
      <c r="C6" s="169"/>
      <c r="D6" s="1"/>
      <c r="E6" s="122"/>
    </row>
    <row r="7" spans="1:5" x14ac:dyDescent="0.35">
      <c r="A7" s="168"/>
      <c r="B7" s="169" t="s">
        <v>230</v>
      </c>
      <c r="C7" s="169"/>
      <c r="D7" s="1"/>
      <c r="E7" s="122"/>
    </row>
    <row r="8" spans="1:5" x14ac:dyDescent="0.35">
      <c r="A8" s="52"/>
      <c r="B8" s="171" t="s">
        <v>231</v>
      </c>
      <c r="C8" s="3"/>
      <c r="D8" s="3"/>
      <c r="E8" s="51"/>
    </row>
  </sheetData>
  <pageMargins left="0.7" right="0.7" top="0.75" bottom="0.75" header="0.3" footer="0.3"/>
  <tableParts count="1">
    <tablePart r:id="rId1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FFD60B-93A1-434E-B6E8-243603093467}">
  <dimension ref="A1:C8"/>
  <sheetViews>
    <sheetView workbookViewId="0">
      <selection activeCell="C11" sqref="C11"/>
    </sheetView>
  </sheetViews>
  <sheetFormatPr defaultRowHeight="14.5" x14ac:dyDescent="0.35"/>
  <cols>
    <col min="1" max="1" width="16.54296875" customWidth="1"/>
    <col min="2" max="2" width="24.36328125" customWidth="1"/>
    <col min="3" max="3" width="26.7265625" customWidth="1"/>
  </cols>
  <sheetData>
    <row r="1" spans="1:3" x14ac:dyDescent="0.35">
      <c r="A1" s="175" t="s">
        <v>239</v>
      </c>
      <c r="B1" s="176" t="s">
        <v>240</v>
      </c>
      <c r="C1" s="177" t="s">
        <v>241</v>
      </c>
    </row>
    <row r="2" spans="1:3" x14ac:dyDescent="0.35">
      <c r="A2" s="121"/>
      <c r="B2" s="1"/>
      <c r="C2" s="122"/>
    </row>
    <row r="3" spans="1:3" x14ac:dyDescent="0.35">
      <c r="A3" s="121"/>
      <c r="B3" s="1"/>
      <c r="C3" s="122"/>
    </row>
    <row r="4" spans="1:3" x14ac:dyDescent="0.35">
      <c r="A4" s="121"/>
      <c r="B4" s="1"/>
      <c r="C4" s="122"/>
    </row>
    <row r="5" spans="1:3" x14ac:dyDescent="0.35">
      <c r="A5" s="121"/>
      <c r="B5" s="1"/>
      <c r="C5" s="122"/>
    </row>
    <row r="6" spans="1:3" x14ac:dyDescent="0.35">
      <c r="A6" s="121"/>
      <c r="B6" s="1"/>
      <c r="C6" s="122"/>
    </row>
    <row r="7" spans="1:3" x14ac:dyDescent="0.35">
      <c r="A7" s="121"/>
      <c r="B7" s="1"/>
      <c r="C7" s="122"/>
    </row>
    <row r="8" spans="1:3" x14ac:dyDescent="0.35">
      <c r="A8" s="52"/>
      <c r="B8" s="3"/>
      <c r="C8" s="51"/>
    </row>
  </sheetData>
  <pageMargins left="0.7" right="0.7" top="0.75" bottom="0.75" header="0.3" footer="0.3"/>
  <tableParts count="1">
    <tablePart r:id="rId1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5A8356-16BD-44FF-B74D-D28C54990F64}">
  <dimension ref="A1:D23"/>
  <sheetViews>
    <sheetView zoomScale="85" zoomScaleNormal="85" workbookViewId="0">
      <selection activeCell="F16" sqref="F16"/>
    </sheetView>
  </sheetViews>
  <sheetFormatPr defaultRowHeight="14.5" x14ac:dyDescent="0.35"/>
  <cols>
    <col min="1" max="1" width="41.90625" bestFit="1" customWidth="1"/>
    <col min="2" max="2" width="26.54296875" customWidth="1"/>
    <col min="3" max="3" width="27.36328125" customWidth="1"/>
    <col min="4" max="4" width="31.90625" bestFit="1" customWidth="1"/>
  </cols>
  <sheetData>
    <row r="1" spans="1:4" x14ac:dyDescent="0.35">
      <c r="A1" s="178" t="s">
        <v>242</v>
      </c>
      <c r="B1" s="178" t="s">
        <v>264</v>
      </c>
      <c r="C1" s="178" t="s">
        <v>270</v>
      </c>
      <c r="D1" s="178" t="s">
        <v>275</v>
      </c>
    </row>
    <row r="2" spans="1:4" x14ac:dyDescent="0.35">
      <c r="A2" t="s">
        <v>243</v>
      </c>
      <c r="B2" t="s">
        <v>265</v>
      </c>
      <c r="C2" t="s">
        <v>266</v>
      </c>
      <c r="D2" t="s">
        <v>266</v>
      </c>
    </row>
    <row r="3" spans="1:4" x14ac:dyDescent="0.35">
      <c r="A3" t="s">
        <v>244</v>
      </c>
      <c r="B3" t="s">
        <v>265</v>
      </c>
      <c r="C3" t="s">
        <v>266</v>
      </c>
      <c r="D3" t="s">
        <v>266</v>
      </c>
    </row>
    <row r="4" spans="1:4" x14ac:dyDescent="0.35">
      <c r="A4" t="s">
        <v>245</v>
      </c>
      <c r="B4" t="s">
        <v>266</v>
      </c>
      <c r="C4" t="s">
        <v>271</v>
      </c>
      <c r="D4" t="s">
        <v>274</v>
      </c>
    </row>
    <row r="5" spans="1:4" x14ac:dyDescent="0.35">
      <c r="A5" t="s">
        <v>246</v>
      </c>
      <c r="B5" t="s">
        <v>265</v>
      </c>
      <c r="C5" t="s">
        <v>268</v>
      </c>
      <c r="D5" t="s">
        <v>266</v>
      </c>
    </row>
    <row r="6" spans="1:4" x14ac:dyDescent="0.35">
      <c r="A6" t="s">
        <v>247</v>
      </c>
      <c r="B6" t="s">
        <v>267</v>
      </c>
      <c r="C6" t="s">
        <v>266</v>
      </c>
      <c r="D6" t="s">
        <v>266</v>
      </c>
    </row>
    <row r="7" spans="1:4" x14ac:dyDescent="0.35">
      <c r="A7" t="s">
        <v>248</v>
      </c>
      <c r="B7" t="s">
        <v>265</v>
      </c>
      <c r="C7" t="s">
        <v>268</v>
      </c>
      <c r="D7" t="s">
        <v>266</v>
      </c>
    </row>
    <row r="8" spans="1:4" x14ac:dyDescent="0.35">
      <c r="A8" t="s">
        <v>249</v>
      </c>
      <c r="B8" t="s">
        <v>268</v>
      </c>
      <c r="C8" t="s">
        <v>268</v>
      </c>
      <c r="D8" t="s">
        <v>266</v>
      </c>
    </row>
    <row r="9" spans="1:4" x14ac:dyDescent="0.35">
      <c r="A9" t="s">
        <v>250</v>
      </c>
      <c r="B9" t="s">
        <v>269</v>
      </c>
      <c r="C9" t="s">
        <v>268</v>
      </c>
      <c r="D9" t="s">
        <v>266</v>
      </c>
    </row>
    <row r="10" spans="1:4" x14ac:dyDescent="0.35">
      <c r="A10" t="s">
        <v>251</v>
      </c>
      <c r="B10" t="s">
        <v>265</v>
      </c>
      <c r="C10" t="s">
        <v>268</v>
      </c>
      <c r="D10" t="s">
        <v>266</v>
      </c>
    </row>
    <row r="11" spans="1:4" x14ac:dyDescent="0.35">
      <c r="A11" t="s">
        <v>252</v>
      </c>
      <c r="B11" t="s">
        <v>265</v>
      </c>
      <c r="C11" t="s">
        <v>268</v>
      </c>
      <c r="D11" t="s">
        <v>266</v>
      </c>
    </row>
    <row r="12" spans="1:4" x14ac:dyDescent="0.35">
      <c r="A12" t="s">
        <v>253</v>
      </c>
      <c r="B12" t="s">
        <v>268</v>
      </c>
      <c r="C12" t="s">
        <v>266</v>
      </c>
      <c r="D12" t="s">
        <v>268</v>
      </c>
    </row>
    <row r="13" spans="1:4" x14ac:dyDescent="0.35">
      <c r="A13" t="s">
        <v>254</v>
      </c>
      <c r="B13" t="s">
        <v>267</v>
      </c>
      <c r="C13" t="s">
        <v>266</v>
      </c>
      <c r="D13" t="s">
        <v>268</v>
      </c>
    </row>
    <row r="14" spans="1:4" x14ac:dyDescent="0.35">
      <c r="A14" t="s">
        <v>255</v>
      </c>
      <c r="B14" t="s">
        <v>267</v>
      </c>
      <c r="C14" t="s">
        <v>268</v>
      </c>
      <c r="D14" t="s">
        <v>266</v>
      </c>
    </row>
    <row r="15" spans="1:4" x14ac:dyDescent="0.35">
      <c r="A15" t="s">
        <v>256</v>
      </c>
      <c r="B15" t="s">
        <v>267</v>
      </c>
      <c r="C15" t="s">
        <v>272</v>
      </c>
      <c r="D15" t="s">
        <v>276</v>
      </c>
    </row>
    <row r="16" spans="1:4" x14ac:dyDescent="0.35">
      <c r="A16" t="s">
        <v>257</v>
      </c>
      <c r="B16" t="s">
        <v>268</v>
      </c>
      <c r="C16" t="s">
        <v>268</v>
      </c>
      <c r="D16" t="s">
        <v>277</v>
      </c>
    </row>
    <row r="17" spans="1:4" x14ac:dyDescent="0.35">
      <c r="A17" t="s">
        <v>258</v>
      </c>
      <c r="B17" t="s">
        <v>266</v>
      </c>
      <c r="C17" t="s">
        <v>266</v>
      </c>
      <c r="D17" t="s">
        <v>278</v>
      </c>
    </row>
    <row r="18" spans="1:4" x14ac:dyDescent="0.35">
      <c r="A18" t="s">
        <v>259</v>
      </c>
      <c r="B18" t="s">
        <v>266</v>
      </c>
      <c r="C18" t="s">
        <v>273</v>
      </c>
      <c r="D18" t="s">
        <v>279</v>
      </c>
    </row>
    <row r="19" spans="1:4" x14ac:dyDescent="0.35">
      <c r="A19" t="s">
        <v>260</v>
      </c>
      <c r="B19" t="s">
        <v>268</v>
      </c>
      <c r="C19" t="s">
        <v>268</v>
      </c>
      <c r="D19" t="s">
        <v>268</v>
      </c>
    </row>
    <row r="20" spans="1:4" x14ac:dyDescent="0.35">
      <c r="A20" t="s">
        <v>261</v>
      </c>
      <c r="B20" t="s">
        <v>265</v>
      </c>
      <c r="C20" t="s">
        <v>266</v>
      </c>
      <c r="D20" t="s">
        <v>268</v>
      </c>
    </row>
    <row r="21" spans="1:4" x14ac:dyDescent="0.35">
      <c r="A21" t="s">
        <v>262</v>
      </c>
      <c r="B21" t="s">
        <v>268</v>
      </c>
      <c r="C21" t="s">
        <v>268</v>
      </c>
      <c r="D21" t="s">
        <v>266</v>
      </c>
    </row>
    <row r="22" spans="1:4" x14ac:dyDescent="0.35">
      <c r="A22" t="s">
        <v>263</v>
      </c>
      <c r="B22" t="s">
        <v>267</v>
      </c>
      <c r="C22" t="s">
        <v>268</v>
      </c>
      <c r="D22" t="s">
        <v>266</v>
      </c>
    </row>
    <row r="23" spans="1:4" x14ac:dyDescent="0.35">
      <c r="D23" t="s">
        <v>280</v>
      </c>
    </row>
  </sheetData>
  <pageMargins left="0.7" right="0.7" top="0.75" bottom="0.75" header="0.3" footer="0.3"/>
  <tableParts count="3">
    <tablePart r:id="rId1"/>
    <tablePart r:id="rId2"/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607609-15BF-4E7C-A438-63DCCBFF8A79}">
  <dimension ref="A1:L101"/>
  <sheetViews>
    <sheetView showGridLines="0" tabSelected="1" zoomScale="70" zoomScaleNormal="70" workbookViewId="0">
      <selection activeCell="H2" sqref="H2:I2"/>
    </sheetView>
  </sheetViews>
  <sheetFormatPr defaultColWidth="9.1796875" defaultRowHeight="17.25" customHeight="1" x14ac:dyDescent="0.3"/>
  <cols>
    <col min="1" max="1" width="1.81640625" style="6" customWidth="1"/>
    <col min="2" max="2" width="47.6328125" style="6" bestFit="1" customWidth="1"/>
    <col min="3" max="5" width="18.81640625" style="6" customWidth="1"/>
    <col min="6" max="6" width="3.453125" style="6" customWidth="1"/>
    <col min="7" max="7" width="39.453125" style="6" customWidth="1"/>
    <col min="8" max="10" width="18.7265625" style="6" customWidth="1"/>
    <col min="11" max="11" width="1.7265625" style="6" customWidth="1"/>
    <col min="12" max="12" width="9.1796875" style="7"/>
    <col min="13" max="16384" width="9.1796875" style="6"/>
  </cols>
  <sheetData>
    <row r="1" spans="1:10" ht="11.5" customHeight="1" thickBot="1" x14ac:dyDescent="0.35">
      <c r="A1" s="59"/>
      <c r="B1" s="61"/>
      <c r="C1" s="61"/>
      <c r="D1" s="61"/>
      <c r="E1" s="61"/>
      <c r="F1" s="61"/>
      <c r="G1" s="61"/>
      <c r="H1" s="61"/>
      <c r="I1" s="61"/>
      <c r="J1" s="61"/>
    </row>
    <row r="2" spans="1:10" ht="28.5" thickBot="1" x14ac:dyDescent="0.65">
      <c r="A2" s="60"/>
      <c r="C2" s="185" t="s">
        <v>10</v>
      </c>
      <c r="D2" s="185"/>
      <c r="E2" s="185"/>
      <c r="F2" s="185"/>
      <c r="G2" s="185"/>
      <c r="H2" s="179" t="s">
        <v>26</v>
      </c>
      <c r="I2" s="181"/>
      <c r="J2" s="42"/>
    </row>
    <row r="3" spans="1:10" ht="17.25" customHeight="1" x14ac:dyDescent="0.3">
      <c r="A3" s="60"/>
      <c r="C3" s="185"/>
      <c r="D3" s="185"/>
      <c r="E3" s="185"/>
      <c r="F3" s="185"/>
      <c r="G3" s="185"/>
      <c r="H3" s="49" t="s">
        <v>34</v>
      </c>
      <c r="I3" s="50" t="s">
        <v>35</v>
      </c>
      <c r="J3" s="40"/>
    </row>
    <row r="4" spans="1:10" ht="17.25" customHeight="1" x14ac:dyDescent="0.3">
      <c r="A4" s="60"/>
      <c r="H4" s="116" t="s">
        <v>36</v>
      </c>
      <c r="I4" s="148">
        <f>C27</f>
        <v>0</v>
      </c>
    </row>
    <row r="5" spans="1:10" ht="17.25" customHeight="1" x14ac:dyDescent="0.3">
      <c r="A5" s="60"/>
      <c r="B5" s="11" t="s">
        <v>11</v>
      </c>
      <c r="H5" s="116" t="s">
        <v>37</v>
      </c>
      <c r="I5" s="148">
        <f>SUM(D43,I43,D57,I57,D77,I77,D95,I86,I85,I86)</f>
        <v>0</v>
      </c>
    </row>
    <row r="6" spans="1:10" ht="17.25" customHeight="1" x14ac:dyDescent="0.3">
      <c r="A6" s="60"/>
      <c r="B6" s="11" t="s">
        <v>12</v>
      </c>
      <c r="H6" s="117" t="s">
        <v>39</v>
      </c>
      <c r="I6" s="149">
        <f>I21</f>
        <v>0</v>
      </c>
      <c r="J6" s="41"/>
    </row>
    <row r="7" spans="1:10" ht="17.25" customHeight="1" x14ac:dyDescent="0.3">
      <c r="A7" s="60"/>
      <c r="B7" s="19"/>
      <c r="H7" s="39"/>
      <c r="I7" s="39"/>
      <c r="J7" s="18"/>
    </row>
    <row r="8" spans="1:10" ht="17.25" customHeight="1" x14ac:dyDescent="0.3">
      <c r="A8" s="60"/>
      <c r="B8" s="17"/>
    </row>
    <row r="9" spans="1:10" ht="9" customHeight="1" thickBot="1" x14ac:dyDescent="0.35">
      <c r="A9" s="60"/>
    </row>
    <row r="10" spans="1:10" ht="20.5" thickBot="1" x14ac:dyDescent="0.45">
      <c r="A10" s="60"/>
      <c r="B10" s="179" t="s">
        <v>13</v>
      </c>
      <c r="C10" s="181"/>
      <c r="D10" s="11"/>
      <c r="E10" s="11"/>
      <c r="G10" s="179" t="s">
        <v>27</v>
      </c>
      <c r="H10" s="180"/>
      <c r="I10" s="180"/>
      <c r="J10" s="181"/>
    </row>
    <row r="11" spans="1:10" ht="17.25" customHeight="1" x14ac:dyDescent="0.3">
      <c r="A11" s="60"/>
      <c r="B11" s="49" t="s">
        <v>41</v>
      </c>
      <c r="C11" s="50" t="s">
        <v>35</v>
      </c>
      <c r="D11" s="11"/>
      <c r="E11" s="11"/>
      <c r="G11" s="65" t="s">
        <v>41</v>
      </c>
      <c r="H11" s="66" t="s">
        <v>23</v>
      </c>
      <c r="I11" s="66" t="s">
        <v>24</v>
      </c>
      <c r="J11" s="67" t="s">
        <v>44</v>
      </c>
    </row>
    <row r="12" spans="1:10" ht="17.25" customHeight="1" x14ac:dyDescent="0.3">
      <c r="A12" s="60"/>
      <c r="B12" s="45" t="s">
        <v>46</v>
      </c>
      <c r="C12" s="47"/>
      <c r="D12" s="14"/>
      <c r="E12" s="14"/>
      <c r="G12" s="4" t="s">
        <v>28</v>
      </c>
      <c r="H12" s="12"/>
      <c r="I12" s="13"/>
      <c r="J12" s="55"/>
    </row>
    <row r="13" spans="1:10" ht="17.25" customHeight="1" x14ac:dyDescent="0.3">
      <c r="A13" s="60"/>
      <c r="B13" s="45" t="s">
        <v>45</v>
      </c>
      <c r="C13" s="47"/>
      <c r="D13" s="14"/>
      <c r="E13" s="14"/>
      <c r="G13" s="4" t="s">
        <v>29</v>
      </c>
      <c r="H13" s="13"/>
      <c r="I13" s="13"/>
      <c r="J13" s="56"/>
    </row>
    <row r="14" spans="1:10" ht="17.25" customHeight="1" x14ac:dyDescent="0.3">
      <c r="A14" s="60"/>
      <c r="B14" s="45" t="s">
        <v>42</v>
      </c>
      <c r="C14" s="47"/>
      <c r="D14" s="14"/>
      <c r="E14" s="14"/>
      <c r="G14" s="4" t="s">
        <v>30</v>
      </c>
      <c r="H14" s="13"/>
      <c r="I14" s="13"/>
      <c r="J14" s="57"/>
    </row>
    <row r="15" spans="1:10" ht="17.25" customHeight="1" x14ac:dyDescent="0.3">
      <c r="A15" s="60"/>
      <c r="B15" s="45" t="s">
        <v>14</v>
      </c>
      <c r="C15" s="47"/>
      <c r="D15" s="14"/>
      <c r="E15" s="14"/>
      <c r="G15" s="4" t="s">
        <v>31</v>
      </c>
      <c r="H15" s="13"/>
      <c r="I15" s="13"/>
      <c r="J15" s="57"/>
    </row>
    <row r="16" spans="1:10" ht="17.25" customHeight="1" x14ac:dyDescent="0.3">
      <c r="A16" s="60"/>
      <c r="B16" s="45" t="s">
        <v>15</v>
      </c>
      <c r="C16" s="47"/>
      <c r="D16" s="14"/>
      <c r="E16" s="14"/>
      <c r="G16" s="13" t="s">
        <v>32</v>
      </c>
      <c r="H16" s="13"/>
      <c r="I16" s="13"/>
      <c r="J16" s="57"/>
    </row>
    <row r="17" spans="1:10" ht="17.25" customHeight="1" x14ac:dyDescent="0.3">
      <c r="A17" s="60"/>
      <c r="B17" s="45" t="s">
        <v>78</v>
      </c>
      <c r="C17" s="47"/>
      <c r="D17" s="14"/>
      <c r="E17" s="14"/>
      <c r="G17" s="13" t="s">
        <v>40</v>
      </c>
      <c r="H17" s="13"/>
      <c r="I17" s="13"/>
      <c r="J17" s="57"/>
    </row>
    <row r="18" spans="1:10" ht="17.25" customHeight="1" x14ac:dyDescent="0.3">
      <c r="A18" s="60"/>
      <c r="B18" s="45" t="s">
        <v>18</v>
      </c>
      <c r="C18" s="47"/>
      <c r="D18" s="14"/>
      <c r="E18" s="14"/>
      <c r="G18" s="4" t="s">
        <v>43</v>
      </c>
      <c r="H18" s="13"/>
      <c r="I18" s="13"/>
      <c r="J18" s="57"/>
    </row>
    <row r="19" spans="1:10" ht="17.25" customHeight="1" x14ac:dyDescent="0.3">
      <c r="A19" s="60"/>
      <c r="B19" s="45" t="s">
        <v>16</v>
      </c>
      <c r="C19" s="47"/>
      <c r="D19" s="14"/>
      <c r="E19" s="14"/>
      <c r="G19" s="13" t="s">
        <v>33</v>
      </c>
      <c r="H19" s="2"/>
      <c r="I19" s="2"/>
      <c r="J19" s="57"/>
    </row>
    <row r="20" spans="1:10" ht="17.25" customHeight="1" x14ac:dyDescent="0.3">
      <c r="A20" s="60"/>
      <c r="B20" s="45" t="s">
        <v>17</v>
      </c>
      <c r="C20" s="47"/>
      <c r="D20" s="14"/>
      <c r="E20" s="14"/>
      <c r="G20" s="53" t="s">
        <v>49</v>
      </c>
      <c r="H20" s="54"/>
      <c r="I20" s="54"/>
      <c r="J20" s="58"/>
    </row>
    <row r="21" spans="1:10" ht="17.25" customHeight="1" x14ac:dyDescent="0.3">
      <c r="A21" s="60"/>
      <c r="B21" s="45" t="s">
        <v>19</v>
      </c>
      <c r="C21" s="47"/>
      <c r="D21" s="14"/>
      <c r="E21" s="14"/>
      <c r="G21" s="17" t="s">
        <v>139</v>
      </c>
      <c r="H21" s="41">
        <f>SUBTOTAL(109,Table3[Budget])</f>
        <v>0</v>
      </c>
      <c r="I21" s="41">
        <f>SUBTOTAL(109,Table3[Actual])</f>
        <v>0</v>
      </c>
      <c r="J21" s="41">
        <f>SUBTOTAL(109,Table3[Difference])</f>
        <v>0</v>
      </c>
    </row>
    <row r="22" spans="1:10" ht="17.25" customHeight="1" x14ac:dyDescent="0.3">
      <c r="A22" s="60"/>
      <c r="B22" s="45" t="s">
        <v>20</v>
      </c>
      <c r="C22" s="47"/>
      <c r="D22" s="14"/>
      <c r="E22" s="14"/>
      <c r="G22" s="17"/>
      <c r="H22" s="186"/>
      <c r="I22" s="186"/>
      <c r="J22" s="186"/>
    </row>
    <row r="23" spans="1:10" ht="17.25" customHeight="1" x14ac:dyDescent="0.3">
      <c r="A23" s="60"/>
      <c r="B23" s="45" t="s">
        <v>21</v>
      </c>
      <c r="C23" s="47"/>
      <c r="D23" s="14"/>
      <c r="E23" s="14"/>
      <c r="G23" s="17"/>
      <c r="H23" s="186"/>
      <c r="I23" s="186"/>
      <c r="J23" s="186"/>
    </row>
    <row r="24" spans="1:10" ht="17.25" customHeight="1" x14ac:dyDescent="0.3">
      <c r="A24" s="60"/>
      <c r="B24" s="46" t="s">
        <v>47</v>
      </c>
      <c r="C24" s="48"/>
      <c r="D24" s="14"/>
      <c r="E24" s="14"/>
      <c r="G24" s="17"/>
      <c r="H24" s="18"/>
      <c r="I24" s="18"/>
      <c r="J24" s="18"/>
    </row>
    <row r="25" spans="1:10" ht="17.25" customHeight="1" x14ac:dyDescent="0.3">
      <c r="A25" s="60"/>
      <c r="B25" s="46" t="s">
        <v>48</v>
      </c>
      <c r="C25" s="48"/>
      <c r="D25" s="14"/>
      <c r="E25" s="14"/>
      <c r="G25" s="17"/>
      <c r="H25" s="18"/>
      <c r="I25" s="18"/>
      <c r="J25" s="18"/>
    </row>
    <row r="26" spans="1:10" ht="17.25" customHeight="1" x14ac:dyDescent="0.3">
      <c r="A26" s="60"/>
      <c r="B26" s="46" t="s">
        <v>49</v>
      </c>
      <c r="C26" s="48"/>
      <c r="D26" s="14"/>
      <c r="E26" s="14"/>
      <c r="G26" s="17"/>
      <c r="H26" s="186"/>
      <c r="I26" s="186"/>
      <c r="J26" s="186"/>
    </row>
    <row r="27" spans="1:10" ht="17.25" customHeight="1" x14ac:dyDescent="0.3">
      <c r="A27" s="60"/>
      <c r="B27" s="19" t="s">
        <v>22</v>
      </c>
      <c r="C27" s="20">
        <f>SUM(C12:C26)</f>
        <v>0</v>
      </c>
      <c r="D27" s="20"/>
      <c r="E27" s="20"/>
      <c r="G27" s="17"/>
      <c r="H27" s="186"/>
      <c r="I27" s="186"/>
      <c r="J27" s="186"/>
    </row>
    <row r="28" spans="1:10" ht="17.25" customHeight="1" thickBot="1" x14ac:dyDescent="0.35">
      <c r="A28" s="60"/>
      <c r="B28" s="19"/>
      <c r="C28" s="11"/>
      <c r="D28" s="11"/>
      <c r="E28" s="11"/>
      <c r="G28" s="17"/>
      <c r="H28" s="186"/>
      <c r="I28" s="186"/>
      <c r="J28" s="186"/>
    </row>
    <row r="29" spans="1:10" ht="20.5" thickBot="1" x14ac:dyDescent="0.45">
      <c r="A29" s="60"/>
      <c r="B29" s="182" t="s">
        <v>25</v>
      </c>
      <c r="C29" s="183"/>
      <c r="D29" s="183"/>
      <c r="E29" s="183"/>
      <c r="F29" s="180"/>
      <c r="G29" s="183"/>
      <c r="H29" s="183"/>
      <c r="I29" s="183"/>
      <c r="J29" s="184"/>
    </row>
    <row r="30" spans="1:10" ht="17.25" customHeight="1" x14ac:dyDescent="0.3">
      <c r="A30" s="60"/>
      <c r="B30" s="68" t="s">
        <v>105</v>
      </c>
      <c r="C30" s="64" t="s">
        <v>23</v>
      </c>
      <c r="D30" s="64" t="s">
        <v>24</v>
      </c>
      <c r="E30" s="38" t="s">
        <v>44</v>
      </c>
      <c r="G30" s="68" t="s">
        <v>3</v>
      </c>
      <c r="H30" s="64" t="s">
        <v>23</v>
      </c>
      <c r="I30" s="64" t="s">
        <v>24</v>
      </c>
      <c r="J30" s="38" t="s">
        <v>44</v>
      </c>
    </row>
    <row r="31" spans="1:10" ht="17.25" customHeight="1" x14ac:dyDescent="0.3">
      <c r="A31" s="60"/>
      <c r="B31" s="45" t="s">
        <v>38</v>
      </c>
      <c r="C31" s="8"/>
      <c r="D31" s="8"/>
      <c r="E31" s="73"/>
      <c r="G31" s="71" t="s">
        <v>5</v>
      </c>
      <c r="H31" s="15"/>
      <c r="I31" s="15"/>
      <c r="J31" s="57"/>
    </row>
    <row r="32" spans="1:10" ht="17.25" customHeight="1" x14ac:dyDescent="0.3">
      <c r="A32" s="60"/>
      <c r="B32" s="45" t="s">
        <v>0</v>
      </c>
      <c r="C32" s="21"/>
      <c r="D32" s="21"/>
      <c r="E32" s="74"/>
      <c r="G32" s="69" t="s">
        <v>107</v>
      </c>
      <c r="H32" s="15"/>
      <c r="I32" s="15"/>
      <c r="J32" s="57"/>
    </row>
    <row r="33" spans="1:12" ht="17.25" customHeight="1" x14ac:dyDescent="0.3">
      <c r="A33" s="60"/>
      <c r="B33" s="45" t="s">
        <v>1</v>
      </c>
      <c r="C33" s="22"/>
      <c r="D33" s="22"/>
      <c r="E33" s="75"/>
      <c r="G33" s="86" t="s">
        <v>108</v>
      </c>
      <c r="H33" s="15"/>
      <c r="I33" s="15"/>
      <c r="J33" s="57"/>
    </row>
    <row r="34" spans="1:12" ht="17.25" customHeight="1" x14ac:dyDescent="0.3">
      <c r="A34" s="60"/>
      <c r="B34" s="69" t="s">
        <v>79</v>
      </c>
      <c r="C34" s="22"/>
      <c r="D34" s="22"/>
      <c r="E34" s="75"/>
      <c r="G34" s="86" t="s">
        <v>109</v>
      </c>
      <c r="H34" s="15"/>
      <c r="I34" s="15"/>
      <c r="J34" s="57"/>
    </row>
    <row r="35" spans="1:12" ht="17.25" customHeight="1" x14ac:dyDescent="0.3">
      <c r="A35" s="60"/>
      <c r="B35" s="69" t="s">
        <v>80</v>
      </c>
      <c r="C35" s="22"/>
      <c r="D35" s="22"/>
      <c r="E35" s="75"/>
      <c r="G35" s="87" t="s">
        <v>6</v>
      </c>
      <c r="H35" s="15"/>
      <c r="I35" s="15"/>
      <c r="J35" s="57"/>
    </row>
    <row r="36" spans="1:12" ht="17.25" customHeight="1" x14ac:dyDescent="0.3">
      <c r="A36" s="60"/>
      <c r="B36" s="70" t="s">
        <v>50</v>
      </c>
      <c r="C36" s="22"/>
      <c r="D36" s="22"/>
      <c r="E36" s="75"/>
      <c r="G36" s="87" t="s">
        <v>110</v>
      </c>
      <c r="H36" s="15"/>
      <c r="I36" s="15"/>
      <c r="J36" s="57"/>
    </row>
    <row r="37" spans="1:12" ht="17.25" customHeight="1" x14ac:dyDescent="0.3">
      <c r="A37" s="60"/>
      <c r="B37" s="70" t="s">
        <v>51</v>
      </c>
      <c r="C37" s="22"/>
      <c r="D37" s="22"/>
      <c r="E37" s="75"/>
      <c r="G37" s="86" t="s">
        <v>114</v>
      </c>
      <c r="H37" s="15"/>
      <c r="I37" s="15"/>
      <c r="J37" s="57"/>
      <c r="L37" s="23"/>
    </row>
    <row r="38" spans="1:12" ht="17.25" customHeight="1" x14ac:dyDescent="0.3">
      <c r="A38" s="60"/>
      <c r="B38" s="71" t="s">
        <v>59</v>
      </c>
      <c r="C38" s="25"/>
      <c r="D38" s="25"/>
      <c r="E38" s="76"/>
      <c r="G38" s="86" t="s">
        <v>111</v>
      </c>
      <c r="H38" s="15"/>
      <c r="I38" s="15"/>
      <c r="J38" s="57"/>
    </row>
    <row r="39" spans="1:12" ht="17.25" customHeight="1" x14ac:dyDescent="0.3">
      <c r="A39" s="60"/>
      <c r="B39" s="72" t="s">
        <v>70</v>
      </c>
      <c r="C39" s="25"/>
      <c r="D39" s="25"/>
      <c r="E39" s="76"/>
      <c r="G39" s="86" t="s">
        <v>112</v>
      </c>
      <c r="H39" s="15"/>
      <c r="I39" s="15"/>
      <c r="J39" s="57"/>
    </row>
    <row r="40" spans="1:12" ht="17.25" customHeight="1" x14ac:dyDescent="0.3">
      <c r="A40" s="60"/>
      <c r="B40" s="72" t="s">
        <v>49</v>
      </c>
      <c r="C40" s="25"/>
      <c r="D40" s="25"/>
      <c r="E40" s="76"/>
      <c r="G40" s="86" t="s">
        <v>15</v>
      </c>
      <c r="H40" s="15"/>
      <c r="I40" s="15"/>
      <c r="J40" s="57"/>
    </row>
    <row r="41" spans="1:12" ht="17.25" customHeight="1" x14ac:dyDescent="0.3">
      <c r="A41" s="60"/>
      <c r="B41" s="71" t="s">
        <v>49</v>
      </c>
      <c r="C41" s="25"/>
      <c r="D41" s="25"/>
      <c r="E41" s="76"/>
      <c r="G41" s="86" t="s">
        <v>14</v>
      </c>
      <c r="H41" s="15"/>
      <c r="I41" s="15"/>
      <c r="J41" s="57"/>
    </row>
    <row r="42" spans="1:12" ht="17" customHeight="1" x14ac:dyDescent="0.3">
      <c r="A42" s="60"/>
      <c r="B42" s="79" t="s">
        <v>49</v>
      </c>
      <c r="C42" s="77"/>
      <c r="D42" s="77"/>
      <c r="E42" s="78"/>
      <c r="G42" s="88" t="s">
        <v>49</v>
      </c>
      <c r="H42" s="25"/>
      <c r="I42" s="25"/>
      <c r="J42" s="76"/>
    </row>
    <row r="43" spans="1:12" ht="17" customHeight="1" x14ac:dyDescent="0.3">
      <c r="A43" s="60"/>
      <c r="B43" s="31" t="s">
        <v>61</v>
      </c>
      <c r="C43" s="147">
        <f>C31+C32+C33+C34+C35+C36+C37+C38+C39+C40+C41+C42</f>
        <v>0</v>
      </c>
      <c r="D43" s="147">
        <f>D31+D32+D33+D34+D35+D36+D37+D38+D39+D40+D41+D42</f>
        <v>0</v>
      </c>
      <c r="E43" s="147">
        <f>E31+E32+E33+E34+E35+E36+E37+E38+E39+E40+E41+E42</f>
        <v>0</v>
      </c>
      <c r="G43" s="5" t="s">
        <v>115</v>
      </c>
      <c r="H43" s="16">
        <f>SUBTOTAL(109,Table5[Budget])</f>
        <v>0</v>
      </c>
      <c r="I43" s="16">
        <f>SUBTOTAL(109,Table5[Actual])</f>
        <v>0</v>
      </c>
      <c r="J43" s="16">
        <f>SUBTOTAL(109,Table5[Difference])</f>
        <v>0</v>
      </c>
    </row>
    <row r="44" spans="1:12" ht="17" customHeight="1" x14ac:dyDescent="0.3">
      <c r="A44" s="60"/>
      <c r="C44" s="26"/>
      <c r="D44" s="26"/>
      <c r="E44" s="26"/>
    </row>
    <row r="45" spans="1:12" ht="17.25" customHeight="1" thickBot="1" x14ac:dyDescent="0.35">
      <c r="A45" s="60"/>
      <c r="B45" s="102" t="s">
        <v>104</v>
      </c>
      <c r="C45" s="103" t="s">
        <v>23</v>
      </c>
      <c r="D45" s="103" t="s">
        <v>24</v>
      </c>
      <c r="E45" s="104" t="s">
        <v>44</v>
      </c>
      <c r="G45" s="102" t="s">
        <v>116</v>
      </c>
      <c r="H45" s="105" t="s">
        <v>23</v>
      </c>
      <c r="I45" s="105" t="s">
        <v>24</v>
      </c>
      <c r="J45" s="106" t="s">
        <v>44</v>
      </c>
    </row>
    <row r="46" spans="1:12" ht="17.25" customHeight="1" x14ac:dyDescent="0.3">
      <c r="A46" s="60"/>
      <c r="B46" s="84" t="s">
        <v>4</v>
      </c>
      <c r="C46" s="85"/>
      <c r="D46" s="85"/>
      <c r="E46" s="85"/>
      <c r="G46" s="82" t="s">
        <v>88</v>
      </c>
      <c r="H46" s="83"/>
      <c r="I46" s="83"/>
      <c r="J46" s="83"/>
    </row>
    <row r="47" spans="1:12" ht="17.25" customHeight="1" x14ac:dyDescent="0.3">
      <c r="A47" s="60"/>
      <c r="B47" s="24" t="s">
        <v>2</v>
      </c>
      <c r="C47" s="22"/>
      <c r="D47" s="22"/>
      <c r="E47" s="22"/>
      <c r="G47" s="27" t="s">
        <v>89</v>
      </c>
      <c r="H47" s="9"/>
      <c r="I47" s="9"/>
      <c r="J47" s="9"/>
    </row>
    <row r="48" spans="1:12" ht="17.25" customHeight="1" x14ac:dyDescent="0.3">
      <c r="A48" s="60"/>
      <c r="B48" s="24" t="s">
        <v>52</v>
      </c>
      <c r="C48" s="22"/>
      <c r="D48" s="22"/>
      <c r="E48" s="22"/>
      <c r="G48" s="27" t="s">
        <v>90</v>
      </c>
      <c r="H48" s="9"/>
      <c r="I48" s="9"/>
      <c r="J48" s="9"/>
    </row>
    <row r="49" spans="1:10" ht="17.25" customHeight="1" x14ac:dyDescent="0.3">
      <c r="A49" s="60"/>
      <c r="B49" s="24" t="s">
        <v>53</v>
      </c>
      <c r="C49" s="22"/>
      <c r="D49" s="22"/>
      <c r="E49" s="22"/>
      <c r="G49" s="27" t="s">
        <v>91</v>
      </c>
      <c r="H49" s="9"/>
      <c r="I49" s="9"/>
      <c r="J49" s="9"/>
    </row>
    <row r="50" spans="1:10" ht="18" customHeight="1" x14ac:dyDescent="0.3">
      <c r="A50" s="60"/>
      <c r="B50" s="28" t="s">
        <v>54</v>
      </c>
      <c r="C50" s="22"/>
      <c r="D50" s="22"/>
      <c r="E50" s="22"/>
      <c r="G50" s="29" t="s">
        <v>92</v>
      </c>
      <c r="H50" s="22"/>
      <c r="I50" s="22"/>
      <c r="J50" s="22"/>
    </row>
    <row r="51" spans="1:10" ht="17.25" customHeight="1" x14ac:dyDescent="0.3">
      <c r="A51" s="60"/>
      <c r="B51" s="29" t="s">
        <v>55</v>
      </c>
      <c r="C51" s="22"/>
      <c r="D51" s="22"/>
      <c r="E51" s="22"/>
      <c r="G51" s="24" t="s">
        <v>98</v>
      </c>
      <c r="H51" s="22"/>
      <c r="I51" s="22"/>
      <c r="J51" s="22"/>
    </row>
    <row r="52" spans="1:10" ht="17.25" customHeight="1" x14ac:dyDescent="0.3">
      <c r="A52" s="60"/>
      <c r="B52" s="29" t="s">
        <v>56</v>
      </c>
      <c r="C52" s="22"/>
      <c r="D52" s="22"/>
      <c r="E52" s="22"/>
      <c r="G52" s="24" t="s">
        <v>99</v>
      </c>
      <c r="H52" s="22"/>
      <c r="I52" s="22"/>
      <c r="J52" s="22"/>
    </row>
    <row r="53" spans="1:10" ht="17.25" customHeight="1" x14ac:dyDescent="0.3">
      <c r="A53" s="60"/>
      <c r="B53" s="28" t="s">
        <v>57</v>
      </c>
      <c r="C53" s="22"/>
      <c r="D53" s="22"/>
      <c r="E53" s="22"/>
      <c r="G53" s="2" t="s">
        <v>117</v>
      </c>
      <c r="H53" s="22"/>
      <c r="I53" s="22"/>
      <c r="J53" s="22"/>
    </row>
    <row r="54" spans="1:10" ht="17.25" customHeight="1" x14ac:dyDescent="0.3">
      <c r="A54" s="60"/>
      <c r="B54" s="28" t="s">
        <v>58</v>
      </c>
      <c r="C54" s="22"/>
      <c r="D54" s="22"/>
      <c r="E54" s="22"/>
      <c r="G54" s="24" t="s">
        <v>118</v>
      </c>
      <c r="H54" s="22"/>
      <c r="I54" s="22"/>
      <c r="J54" s="22"/>
    </row>
    <row r="55" spans="1:10" ht="17.25" customHeight="1" x14ac:dyDescent="0.3">
      <c r="A55" s="60"/>
      <c r="B55" s="28" t="s">
        <v>60</v>
      </c>
      <c r="C55" s="22"/>
      <c r="D55" s="22"/>
      <c r="E55" s="22"/>
      <c r="G55" s="24" t="s">
        <v>119</v>
      </c>
      <c r="H55" s="2"/>
      <c r="J55" s="2"/>
    </row>
    <row r="56" spans="1:10" ht="17.25" customHeight="1" x14ac:dyDescent="0.3">
      <c r="A56" s="60"/>
      <c r="B56" s="53" t="s">
        <v>49</v>
      </c>
      <c r="C56" s="77"/>
      <c r="D56" s="77"/>
      <c r="E56" s="77"/>
      <c r="G56" s="63" t="s">
        <v>8</v>
      </c>
      <c r="H56" s="77"/>
      <c r="I56" s="77"/>
      <c r="J56" s="77"/>
    </row>
    <row r="57" spans="1:10" ht="17.25" customHeight="1" x14ac:dyDescent="0.3">
      <c r="A57" s="60"/>
      <c r="B57" s="17" t="s">
        <v>62</v>
      </c>
      <c r="C57" s="26">
        <f>SUBTOTAL(109,Table7[Budget])</f>
        <v>0</v>
      </c>
      <c r="D57" s="26">
        <f>SUBTOTAL(109,Table7[Actual])</f>
        <v>0</v>
      </c>
      <c r="E57" s="26">
        <f>SUBTOTAL(109,Table7[Difference])</f>
        <v>0</v>
      </c>
      <c r="G57" s="30" t="s">
        <v>102</v>
      </c>
      <c r="H57" s="26">
        <f>SUBTOTAL(109,Table8[Budget])</f>
        <v>0</v>
      </c>
      <c r="I57" s="26">
        <f>SUBTOTAL(109,Table8[Actual])</f>
        <v>0</v>
      </c>
      <c r="J57" s="26">
        <f>SUBTOTAL(109,Table8[Difference])</f>
        <v>0</v>
      </c>
    </row>
    <row r="58" spans="1:10" ht="17.25" customHeight="1" x14ac:dyDescent="0.3">
      <c r="A58" s="60"/>
      <c r="B58" s="17"/>
      <c r="C58" s="26"/>
      <c r="D58" s="26"/>
      <c r="E58" s="26"/>
    </row>
    <row r="59" spans="1:10" ht="17.25" customHeight="1" thickBot="1" x14ac:dyDescent="0.35">
      <c r="A59" s="60"/>
      <c r="B59" s="102" t="s">
        <v>103</v>
      </c>
      <c r="C59" s="103" t="s">
        <v>23</v>
      </c>
      <c r="D59" s="103" t="s">
        <v>24</v>
      </c>
      <c r="E59" s="104" t="s">
        <v>44</v>
      </c>
      <c r="G59" s="102" t="s">
        <v>113</v>
      </c>
      <c r="H59" s="103" t="s">
        <v>23</v>
      </c>
      <c r="I59" s="103" t="s">
        <v>24</v>
      </c>
      <c r="J59" s="104" t="s">
        <v>44</v>
      </c>
    </row>
    <row r="60" spans="1:10" ht="17.25" customHeight="1" x14ac:dyDescent="0.3">
      <c r="A60" s="60"/>
      <c r="B60" s="82" t="s">
        <v>65</v>
      </c>
      <c r="C60" s="83"/>
      <c r="D60" s="83"/>
      <c r="E60" s="83"/>
      <c r="G60" s="82" t="s">
        <v>85</v>
      </c>
      <c r="H60" s="83"/>
      <c r="I60" s="83"/>
      <c r="J60" s="83"/>
    </row>
    <row r="61" spans="1:10" ht="17.25" customHeight="1" x14ac:dyDescent="0.3">
      <c r="A61" s="60"/>
      <c r="B61" s="27" t="s">
        <v>64</v>
      </c>
      <c r="C61" s="9"/>
      <c r="D61" s="9"/>
      <c r="E61" s="9"/>
      <c r="G61" s="27" t="s">
        <v>83</v>
      </c>
      <c r="H61" s="9"/>
      <c r="I61" s="9"/>
      <c r="J61" s="9"/>
    </row>
    <row r="62" spans="1:10" ht="17.25" customHeight="1" x14ac:dyDescent="0.3">
      <c r="A62" s="60"/>
      <c r="B62" s="27" t="s">
        <v>66</v>
      </c>
      <c r="C62" s="9"/>
      <c r="D62" s="9"/>
      <c r="E62" s="9"/>
      <c r="G62" s="27" t="s">
        <v>84</v>
      </c>
      <c r="H62" s="9"/>
      <c r="I62" s="9"/>
      <c r="J62" s="9"/>
    </row>
    <row r="63" spans="1:10" ht="17.25" customHeight="1" x14ac:dyDescent="0.3">
      <c r="A63" s="60"/>
      <c r="B63" s="27" t="s">
        <v>67</v>
      </c>
      <c r="C63" s="9"/>
      <c r="D63" s="9"/>
      <c r="E63" s="9"/>
      <c r="G63" s="29" t="s">
        <v>7</v>
      </c>
      <c r="H63" s="22"/>
      <c r="I63" s="22"/>
      <c r="J63" s="22"/>
    </row>
    <row r="64" spans="1:10" ht="17.25" customHeight="1" x14ac:dyDescent="0.3">
      <c r="A64" s="60"/>
      <c r="B64" s="28" t="s">
        <v>68</v>
      </c>
      <c r="C64" s="22"/>
      <c r="D64" s="22"/>
      <c r="E64" s="22"/>
      <c r="G64" s="24" t="s">
        <v>86</v>
      </c>
      <c r="H64" s="22"/>
      <c r="I64" s="22"/>
      <c r="J64" s="22"/>
    </row>
    <row r="65" spans="1:10" ht="17.25" customHeight="1" x14ac:dyDescent="0.3">
      <c r="A65" s="60"/>
      <c r="B65" s="28" t="s">
        <v>4</v>
      </c>
      <c r="C65" s="22"/>
      <c r="D65" s="22"/>
      <c r="E65" s="22"/>
      <c r="G65" s="24" t="s">
        <v>106</v>
      </c>
      <c r="H65" s="22"/>
      <c r="I65" s="22"/>
      <c r="J65" s="22"/>
    </row>
    <row r="66" spans="1:10" ht="17.25" customHeight="1" x14ac:dyDescent="0.3">
      <c r="A66" s="60"/>
      <c r="B66" s="24" t="s">
        <v>69</v>
      </c>
      <c r="C66" s="22"/>
      <c r="D66" s="22"/>
      <c r="E66" s="22"/>
      <c r="G66" s="24" t="s">
        <v>122</v>
      </c>
      <c r="H66" s="22"/>
      <c r="I66" s="22"/>
      <c r="J66" s="22"/>
    </row>
    <row r="67" spans="1:10" ht="17.25" customHeight="1" x14ac:dyDescent="0.3">
      <c r="A67" s="60"/>
      <c r="B67" s="24" t="s">
        <v>70</v>
      </c>
      <c r="C67" s="22"/>
      <c r="D67" s="22"/>
      <c r="E67" s="22"/>
      <c r="G67" s="24" t="s">
        <v>87</v>
      </c>
      <c r="H67" s="22"/>
      <c r="I67" s="22"/>
      <c r="J67" s="22"/>
    </row>
    <row r="68" spans="1:10" ht="17.25" customHeight="1" x14ac:dyDescent="0.3">
      <c r="A68" s="60"/>
      <c r="B68" s="2" t="s">
        <v>76</v>
      </c>
      <c r="C68" s="9"/>
      <c r="D68" s="9"/>
      <c r="E68" s="9"/>
      <c r="G68" s="24" t="s">
        <v>93</v>
      </c>
      <c r="H68" s="22"/>
      <c r="I68" s="22"/>
      <c r="J68" s="22"/>
    </row>
    <row r="69" spans="1:10" ht="17.25" customHeight="1" x14ac:dyDescent="0.3">
      <c r="A69" s="60"/>
      <c r="B69" s="27" t="s">
        <v>71</v>
      </c>
      <c r="C69" s="9"/>
      <c r="D69" s="9"/>
      <c r="E69" s="9"/>
      <c r="G69" s="24" t="s">
        <v>94</v>
      </c>
      <c r="H69" s="22"/>
      <c r="I69" s="22"/>
      <c r="J69" s="22"/>
    </row>
    <row r="70" spans="1:10" ht="17.25" customHeight="1" x14ac:dyDescent="0.3">
      <c r="A70" s="60"/>
      <c r="B70" s="27" t="s">
        <v>81</v>
      </c>
      <c r="C70" s="9"/>
      <c r="D70" s="9"/>
      <c r="E70" s="9"/>
      <c r="G70" s="24" t="s">
        <v>95</v>
      </c>
      <c r="H70" s="22"/>
      <c r="I70" s="22"/>
      <c r="J70" s="22"/>
    </row>
    <row r="71" spans="1:10" ht="17.25" customHeight="1" x14ac:dyDescent="0.3">
      <c r="A71" s="60"/>
      <c r="B71" s="27" t="s">
        <v>77</v>
      </c>
      <c r="C71" s="9"/>
      <c r="D71" s="9"/>
      <c r="E71" s="9"/>
      <c r="G71" s="24" t="s">
        <v>96</v>
      </c>
      <c r="H71" s="22"/>
      <c r="I71" s="22"/>
      <c r="J71" s="22"/>
    </row>
    <row r="72" spans="1:10" ht="17.25" customHeight="1" x14ac:dyDescent="0.3">
      <c r="A72" s="60"/>
      <c r="B72" s="2" t="s">
        <v>72</v>
      </c>
      <c r="C72" s="9"/>
      <c r="D72" s="9"/>
      <c r="E72" s="9"/>
      <c r="G72" s="24" t="s">
        <v>97</v>
      </c>
      <c r="H72" s="22"/>
      <c r="I72" s="22"/>
      <c r="J72" s="22"/>
    </row>
    <row r="73" spans="1:10" ht="17.25" customHeight="1" x14ac:dyDescent="0.3">
      <c r="A73" s="60"/>
      <c r="B73" s="2" t="s">
        <v>73</v>
      </c>
      <c r="C73" s="9"/>
      <c r="D73" s="9"/>
      <c r="E73" s="9"/>
      <c r="G73" s="24" t="s">
        <v>120</v>
      </c>
      <c r="H73" s="22"/>
      <c r="I73" s="22"/>
      <c r="J73" s="22"/>
    </row>
    <row r="74" spans="1:10" ht="17.25" customHeight="1" x14ac:dyDescent="0.3">
      <c r="A74" s="60"/>
      <c r="B74" s="2" t="s">
        <v>74</v>
      </c>
      <c r="C74" s="9"/>
      <c r="D74" s="9"/>
      <c r="E74" s="9"/>
      <c r="G74" s="24" t="s">
        <v>121</v>
      </c>
      <c r="H74" s="22"/>
      <c r="I74" s="22"/>
      <c r="J74" s="22"/>
    </row>
    <row r="75" spans="1:10" ht="17.25" customHeight="1" x14ac:dyDescent="0.3">
      <c r="A75" s="60"/>
      <c r="B75" s="2" t="s">
        <v>82</v>
      </c>
      <c r="C75" s="9"/>
      <c r="D75" s="9"/>
      <c r="E75" s="9"/>
      <c r="G75" s="24" t="s">
        <v>100</v>
      </c>
      <c r="H75" s="22"/>
      <c r="I75" s="22"/>
      <c r="J75" s="22"/>
    </row>
    <row r="76" spans="1:10" ht="17.25" customHeight="1" x14ac:dyDescent="0.3">
      <c r="A76" s="60"/>
      <c r="B76" s="54" t="s">
        <v>49</v>
      </c>
      <c r="C76" s="54"/>
      <c r="D76" s="107"/>
      <c r="E76" s="107"/>
      <c r="G76" s="63" t="s">
        <v>49</v>
      </c>
      <c r="H76" s="77"/>
      <c r="I76" s="77"/>
      <c r="J76" s="77"/>
    </row>
    <row r="77" spans="1:10" ht="17.25" customHeight="1" x14ac:dyDescent="0.3">
      <c r="A77" s="60"/>
      <c r="B77" s="31" t="s">
        <v>75</v>
      </c>
      <c r="C77" s="10">
        <f>SUBTOTAL(109,Table10[Budget])</f>
        <v>0</v>
      </c>
      <c r="D77" s="10">
        <f>SUBTOTAL(109,Table10[Actual])</f>
        <v>0</v>
      </c>
      <c r="E77" s="10">
        <f>SUBTOTAL(109,Table10[Difference])</f>
        <v>0</v>
      </c>
      <c r="G77" s="30" t="s">
        <v>101</v>
      </c>
      <c r="H77" s="26">
        <f>SUBTOTAL(109,Table9[Budget])</f>
        <v>0</v>
      </c>
      <c r="I77" s="26">
        <f>SUBTOTAL(109,Table9[Actual])</f>
        <v>0</v>
      </c>
      <c r="J77" s="26">
        <f>SUBTOTAL(109,Table9[Difference])</f>
        <v>0</v>
      </c>
    </row>
    <row r="78" spans="1:10" ht="17.25" customHeight="1" x14ac:dyDescent="0.3">
      <c r="A78" s="60"/>
      <c r="C78" s="10"/>
      <c r="D78" s="10"/>
      <c r="E78" s="10"/>
    </row>
    <row r="79" spans="1:10" ht="17.25" customHeight="1" thickBot="1" x14ac:dyDescent="0.35">
      <c r="A79" s="60"/>
      <c r="B79" s="49" t="s">
        <v>63</v>
      </c>
      <c r="C79" s="113" t="s">
        <v>23</v>
      </c>
      <c r="D79" s="113" t="s">
        <v>24</v>
      </c>
      <c r="E79" s="114" t="s">
        <v>44</v>
      </c>
      <c r="G79" s="96" t="s">
        <v>124</v>
      </c>
      <c r="H79" s="97" t="s">
        <v>23</v>
      </c>
      <c r="I79" s="98" t="s">
        <v>24</v>
      </c>
      <c r="J79" s="98" t="s">
        <v>44</v>
      </c>
    </row>
    <row r="80" spans="1:10" ht="17.25" customHeight="1" x14ac:dyDescent="0.3">
      <c r="A80" s="60"/>
      <c r="B80" s="108" t="s">
        <v>128</v>
      </c>
      <c r="C80" s="22"/>
      <c r="D80" s="22"/>
      <c r="E80" s="75"/>
      <c r="F80" s="62"/>
      <c r="G80" s="91" t="s">
        <v>138</v>
      </c>
      <c r="H80" s="89"/>
      <c r="I80" s="90"/>
      <c r="J80" s="90"/>
    </row>
    <row r="81" spans="1:10" ht="17.25" customHeight="1" x14ac:dyDescent="0.3">
      <c r="A81" s="60"/>
      <c r="B81" s="108" t="s">
        <v>127</v>
      </c>
      <c r="C81" s="22"/>
      <c r="D81" s="22"/>
      <c r="E81" s="75"/>
      <c r="G81" s="92" t="s">
        <v>125</v>
      </c>
      <c r="H81" s="32"/>
      <c r="I81" s="33"/>
      <c r="J81" s="33"/>
    </row>
    <row r="82" spans="1:10" ht="17.25" customHeight="1" x14ac:dyDescent="0.3">
      <c r="A82" s="60"/>
      <c r="B82" s="108" t="s">
        <v>129</v>
      </c>
      <c r="C82" s="22"/>
      <c r="D82" s="22"/>
      <c r="E82" s="75"/>
      <c r="G82" s="93" t="s">
        <v>123</v>
      </c>
      <c r="H82" s="34"/>
      <c r="I82" s="34"/>
      <c r="J82" s="33"/>
    </row>
    <row r="83" spans="1:10" ht="17.25" customHeight="1" x14ac:dyDescent="0.3">
      <c r="A83" s="60"/>
      <c r="B83" s="109" t="s">
        <v>130</v>
      </c>
      <c r="C83" s="22"/>
      <c r="D83" s="22"/>
      <c r="E83" s="75"/>
      <c r="G83" s="94" t="s">
        <v>49</v>
      </c>
      <c r="H83" s="35"/>
      <c r="I83" s="35"/>
      <c r="J83" s="95"/>
    </row>
    <row r="84" spans="1:10" ht="17.25" customHeight="1" x14ac:dyDescent="0.3">
      <c r="A84" s="60"/>
      <c r="B84" s="108" t="s">
        <v>131</v>
      </c>
      <c r="C84" s="22"/>
      <c r="D84" s="22"/>
      <c r="E84" s="75"/>
      <c r="G84" s="99" t="s">
        <v>49</v>
      </c>
      <c r="H84" s="100"/>
      <c r="I84" s="101"/>
      <c r="J84" s="101"/>
    </row>
    <row r="85" spans="1:10" ht="17.25" customHeight="1" x14ac:dyDescent="0.3">
      <c r="A85" s="60"/>
      <c r="B85" s="110" t="s">
        <v>132</v>
      </c>
      <c r="C85" s="22"/>
      <c r="D85" s="22"/>
      <c r="E85" s="75"/>
      <c r="G85" s="36" t="s">
        <v>126</v>
      </c>
      <c r="H85" s="37">
        <f>SUM(H31:H84)</f>
        <v>0</v>
      </c>
      <c r="I85" s="37">
        <f>SUM(I31:I84)</f>
        <v>0</v>
      </c>
      <c r="J85" s="37">
        <f>SUM(J31:J84)</f>
        <v>0</v>
      </c>
    </row>
    <row r="86" spans="1:10" ht="17.25" customHeight="1" x14ac:dyDescent="0.3">
      <c r="A86" s="60"/>
      <c r="B86" s="110" t="s">
        <v>133</v>
      </c>
      <c r="C86" s="9"/>
      <c r="D86" s="9"/>
      <c r="E86" s="112"/>
      <c r="G86" s="43"/>
      <c r="H86" s="43"/>
      <c r="I86" s="43"/>
      <c r="J86" s="44"/>
    </row>
    <row r="87" spans="1:10" ht="17.25" customHeight="1" x14ac:dyDescent="0.3">
      <c r="A87" s="60"/>
      <c r="B87" s="109" t="s">
        <v>134</v>
      </c>
      <c r="C87" s="22"/>
      <c r="D87" s="22"/>
      <c r="E87" s="75"/>
      <c r="G87" s="202" t="s">
        <v>9</v>
      </c>
      <c r="H87" s="202"/>
      <c r="I87" s="202"/>
      <c r="J87" s="202"/>
    </row>
    <row r="88" spans="1:10" ht="17.25" customHeight="1" x14ac:dyDescent="0.3">
      <c r="A88" s="60"/>
      <c r="B88" s="109" t="s">
        <v>135</v>
      </c>
      <c r="C88" s="22"/>
      <c r="D88" s="22"/>
      <c r="E88" s="75"/>
      <c r="G88" s="202"/>
      <c r="H88" s="202"/>
      <c r="I88" s="202"/>
      <c r="J88" s="202"/>
    </row>
    <row r="89" spans="1:10" ht="17.25" customHeight="1" x14ac:dyDescent="0.3">
      <c r="A89" s="60"/>
      <c r="B89" s="109" t="s">
        <v>136</v>
      </c>
      <c r="C89" s="22"/>
      <c r="D89" s="22"/>
      <c r="E89" s="75"/>
      <c r="G89" s="202"/>
      <c r="H89" s="202"/>
      <c r="I89" s="202"/>
      <c r="J89" s="202"/>
    </row>
    <row r="90" spans="1:10" ht="17.25" customHeight="1" x14ac:dyDescent="0.3">
      <c r="A90" s="60"/>
      <c r="B90" s="109" t="s">
        <v>137</v>
      </c>
      <c r="C90" s="22"/>
      <c r="D90" s="22"/>
      <c r="E90" s="75"/>
      <c r="G90" s="202"/>
      <c r="H90" s="202"/>
      <c r="I90" s="202"/>
      <c r="J90" s="202"/>
    </row>
    <row r="91" spans="1:10" ht="17.25" customHeight="1" x14ac:dyDescent="0.3">
      <c r="A91" s="60"/>
      <c r="B91" s="111" t="s">
        <v>49</v>
      </c>
      <c r="C91" s="9"/>
      <c r="D91" s="9"/>
      <c r="E91" s="112"/>
      <c r="G91" s="202"/>
      <c r="H91" s="202"/>
      <c r="I91" s="202"/>
      <c r="J91" s="202"/>
    </row>
    <row r="92" spans="1:10" ht="17.25" customHeight="1" x14ac:dyDescent="0.3">
      <c r="A92" s="60"/>
      <c r="B92" s="109" t="s">
        <v>49</v>
      </c>
      <c r="C92" s="22"/>
      <c r="D92" s="22"/>
      <c r="E92" s="75"/>
      <c r="G92" s="202"/>
      <c r="H92" s="202"/>
      <c r="I92" s="202"/>
      <c r="J92" s="202"/>
    </row>
    <row r="93" spans="1:10" ht="17.25" customHeight="1" x14ac:dyDescent="0.3">
      <c r="A93" s="60"/>
      <c r="B93" s="109" t="s">
        <v>49</v>
      </c>
      <c r="C93" s="22"/>
      <c r="D93" s="22"/>
      <c r="E93" s="75"/>
      <c r="G93" s="202"/>
      <c r="H93" s="202"/>
      <c r="I93" s="202"/>
      <c r="J93" s="202"/>
    </row>
    <row r="94" spans="1:10" ht="17.25" customHeight="1" x14ac:dyDescent="0.3">
      <c r="A94" s="60"/>
      <c r="B94" s="115" t="s">
        <v>49</v>
      </c>
      <c r="C94" s="77"/>
      <c r="D94" s="77"/>
      <c r="E94" s="78"/>
      <c r="G94" s="202"/>
      <c r="H94" s="202"/>
      <c r="I94" s="202"/>
      <c r="J94" s="202"/>
    </row>
    <row r="95" spans="1:10" ht="17.25" customHeight="1" x14ac:dyDescent="0.3">
      <c r="A95" s="60"/>
      <c r="B95" s="19" t="s">
        <v>140</v>
      </c>
      <c r="C95" s="80">
        <f>SUBTOTAL(109,Table11[Budget])</f>
        <v>0</v>
      </c>
      <c r="D95" s="80">
        <f>SUBTOTAL(109,Table11[Actual])</f>
        <v>0</v>
      </c>
      <c r="E95" s="80">
        <f>SUBTOTAL(109,Table11[Difference])</f>
        <v>0</v>
      </c>
      <c r="G95" s="81"/>
      <c r="H95" s="81"/>
      <c r="I95" s="81"/>
      <c r="J95" s="81"/>
    </row>
    <row r="96" spans="1:10" ht="17.25" customHeight="1" x14ac:dyDescent="0.3">
      <c r="G96" s="81"/>
      <c r="H96" s="81"/>
      <c r="I96" s="81"/>
      <c r="J96" s="81"/>
    </row>
    <row r="97" spans="7:10" ht="17.25" customHeight="1" x14ac:dyDescent="0.3">
      <c r="G97" s="81"/>
      <c r="H97" s="81"/>
      <c r="I97" s="81"/>
      <c r="J97" s="81"/>
    </row>
    <row r="98" spans="7:10" ht="17.25" customHeight="1" x14ac:dyDescent="0.3">
      <c r="G98" s="81"/>
      <c r="H98" s="81"/>
      <c r="I98" s="81"/>
      <c r="J98" s="81"/>
    </row>
    <row r="99" spans="7:10" ht="17.25" customHeight="1" x14ac:dyDescent="0.3">
      <c r="G99" s="81"/>
      <c r="H99" s="81"/>
      <c r="I99" s="81"/>
      <c r="J99" s="81"/>
    </row>
    <row r="100" spans="7:10" ht="17.25" customHeight="1" x14ac:dyDescent="0.3">
      <c r="G100" s="81"/>
      <c r="H100" s="81"/>
      <c r="I100" s="81"/>
      <c r="J100" s="81"/>
    </row>
    <row r="101" spans="7:10" ht="17.25" customHeight="1" x14ac:dyDescent="0.3">
      <c r="G101" s="81"/>
      <c r="H101" s="81"/>
      <c r="I101" s="81"/>
      <c r="J101" s="81"/>
    </row>
  </sheetData>
  <mergeCells count="11">
    <mergeCell ref="G87:J94"/>
    <mergeCell ref="G10:J10"/>
    <mergeCell ref="B29:J29"/>
    <mergeCell ref="H2:I2"/>
    <mergeCell ref="C2:G3"/>
    <mergeCell ref="B10:C10"/>
    <mergeCell ref="H23:J23"/>
    <mergeCell ref="H26:J26"/>
    <mergeCell ref="H27:J27"/>
    <mergeCell ref="H28:J28"/>
    <mergeCell ref="H22:J22"/>
  </mergeCells>
  <dataValidations count="2">
    <dataValidation type="list" allowBlank="1" showInputMessage="1" showErrorMessage="1" sqref="C5" xr:uid="{0FB38CEC-0924-4CCD-A5CF-65B3F5B08D4F}">
      <formula1>"January, February, March, April, May, June, July, August, September, October, November, December"</formula1>
    </dataValidation>
    <dataValidation type="list" showInputMessage="1" showErrorMessage="1" sqref="C6" xr:uid="{1307926C-4698-463F-8B73-BC8C61FB757D}">
      <formula1>"2022, 2023, 2024, 2025, 2026, 2027, 2028, 2029, 2030"</formula1>
    </dataValidation>
  </dataValidations>
  <pageMargins left="0.7" right="0.7" top="0.75" bottom="0.75" header="0.3" footer="0.3"/>
  <pageSetup orientation="portrait" horizontalDpi="1200" verticalDpi="1200" r:id="rId1"/>
  <ignoredErrors>
    <ignoredError sqref="C43 C57 H77 H57 H43" unlockedFormula="1"/>
    <ignoredError sqref="I5:I6" calculatedColumn="1"/>
  </ignoredErrors>
  <tableParts count="11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7A8F60-3D4E-420A-BFFB-5DD2D0CFEB5E}">
  <dimension ref="A1:C26"/>
  <sheetViews>
    <sheetView topLeftCell="A17" workbookViewId="0">
      <selection activeCell="G26" sqref="G26"/>
    </sheetView>
  </sheetViews>
  <sheetFormatPr defaultRowHeight="14.5" x14ac:dyDescent="0.35"/>
  <cols>
    <col min="1" max="1" width="11" style="156" bestFit="1" customWidth="1"/>
    <col min="2" max="2" width="25.54296875" style="139" customWidth="1"/>
    <col min="3" max="3" width="14.54296875" customWidth="1"/>
  </cols>
  <sheetData>
    <row r="1" spans="1:3" x14ac:dyDescent="0.35">
      <c r="A1" s="190" t="s">
        <v>182</v>
      </c>
      <c r="B1" s="157" t="s">
        <v>176</v>
      </c>
      <c r="C1" s="150"/>
    </row>
    <row r="2" spans="1:3" x14ac:dyDescent="0.35">
      <c r="A2" s="192"/>
      <c r="B2" s="154" t="s">
        <v>177</v>
      </c>
      <c r="C2" s="152"/>
    </row>
    <row r="3" spans="1:3" x14ac:dyDescent="0.35">
      <c r="A3" s="192"/>
      <c r="B3" s="158" t="s">
        <v>178</v>
      </c>
      <c r="C3" s="152"/>
    </row>
    <row r="4" spans="1:3" x14ac:dyDescent="0.35">
      <c r="A4" s="192"/>
      <c r="B4" s="154" t="s">
        <v>188</v>
      </c>
      <c r="C4" s="152"/>
    </row>
    <row r="5" spans="1:3" x14ac:dyDescent="0.35">
      <c r="A5" s="192"/>
      <c r="B5" s="158" t="s">
        <v>187</v>
      </c>
      <c r="C5" s="152"/>
    </row>
    <row r="6" spans="1:3" x14ac:dyDescent="0.35">
      <c r="A6" s="192"/>
      <c r="B6" s="154" t="s">
        <v>179</v>
      </c>
      <c r="C6" s="152"/>
    </row>
    <row r="7" spans="1:3" x14ac:dyDescent="0.35">
      <c r="A7" s="192"/>
      <c r="B7" s="158" t="s">
        <v>180</v>
      </c>
      <c r="C7" s="152"/>
    </row>
    <row r="8" spans="1:3" ht="15" thickBot="1" x14ac:dyDescent="0.4">
      <c r="A8" s="191"/>
      <c r="B8" s="155" t="s">
        <v>181</v>
      </c>
      <c r="C8" s="151"/>
    </row>
    <row r="9" spans="1:3" x14ac:dyDescent="0.35">
      <c r="A9" s="193" t="s">
        <v>173</v>
      </c>
      <c r="B9" s="157" t="s">
        <v>168</v>
      </c>
      <c r="C9" s="150"/>
    </row>
    <row r="10" spans="1:3" x14ac:dyDescent="0.35">
      <c r="A10" s="194"/>
      <c r="B10" s="154" t="s">
        <v>169</v>
      </c>
      <c r="C10" s="152"/>
    </row>
    <row r="11" spans="1:3" x14ac:dyDescent="0.35">
      <c r="A11" s="194"/>
      <c r="B11" s="158" t="s">
        <v>170</v>
      </c>
      <c r="C11" s="152"/>
    </row>
    <row r="12" spans="1:3" x14ac:dyDescent="0.35">
      <c r="A12" s="194"/>
      <c r="B12" s="154" t="s">
        <v>171</v>
      </c>
      <c r="C12" s="152"/>
    </row>
    <row r="13" spans="1:3" ht="15" thickBot="1" x14ac:dyDescent="0.4">
      <c r="A13" s="195"/>
      <c r="B13" s="159" t="s">
        <v>172</v>
      </c>
      <c r="C13" s="151"/>
    </row>
    <row r="14" spans="1:3" ht="26.5" x14ac:dyDescent="0.35">
      <c r="A14" s="190" t="s">
        <v>30</v>
      </c>
      <c r="B14" s="153" t="s">
        <v>174</v>
      </c>
      <c r="C14" s="150"/>
    </row>
    <row r="15" spans="1:3" ht="26.5" x14ac:dyDescent="0.35">
      <c r="A15" s="192"/>
      <c r="B15" s="158" t="s">
        <v>175</v>
      </c>
      <c r="C15" s="152"/>
    </row>
    <row r="16" spans="1:3" ht="15" thickBot="1" x14ac:dyDescent="0.4">
      <c r="A16" s="191"/>
      <c r="B16" s="155" t="s">
        <v>183</v>
      </c>
      <c r="C16" s="151"/>
    </row>
    <row r="17" spans="1:3" ht="26.5" x14ac:dyDescent="0.35">
      <c r="A17" s="193" t="s">
        <v>29</v>
      </c>
      <c r="B17" s="157" t="s">
        <v>184</v>
      </c>
      <c r="C17" s="150"/>
    </row>
    <row r="18" spans="1:3" ht="26.5" x14ac:dyDescent="0.35">
      <c r="A18" s="194"/>
      <c r="B18" s="154" t="s">
        <v>185</v>
      </c>
      <c r="C18" s="152"/>
    </row>
    <row r="19" spans="1:3" ht="27" thickBot="1" x14ac:dyDescent="0.4">
      <c r="A19" s="195"/>
      <c r="B19" s="159" t="s">
        <v>186</v>
      </c>
      <c r="C19" s="151"/>
    </row>
    <row r="20" spans="1:3" ht="26.5" x14ac:dyDescent="0.35">
      <c r="A20" s="190" t="s">
        <v>189</v>
      </c>
      <c r="B20" s="153" t="s">
        <v>190</v>
      </c>
      <c r="C20" s="150"/>
    </row>
    <row r="21" spans="1:3" ht="27" thickBot="1" x14ac:dyDescent="0.4">
      <c r="A21" s="191"/>
      <c r="B21" s="159" t="s">
        <v>191</v>
      </c>
      <c r="C21" s="151"/>
    </row>
    <row r="22" spans="1:3" ht="26.5" x14ac:dyDescent="0.35">
      <c r="A22" s="193" t="s">
        <v>112</v>
      </c>
      <c r="B22" s="153" t="s">
        <v>192</v>
      </c>
      <c r="C22" s="150"/>
    </row>
    <row r="23" spans="1:3" ht="26.5" x14ac:dyDescent="0.35">
      <c r="A23" s="194"/>
      <c r="B23" s="158" t="s">
        <v>193</v>
      </c>
      <c r="C23" s="152"/>
    </row>
    <row r="24" spans="1:3" ht="27" thickBot="1" x14ac:dyDescent="0.4">
      <c r="A24" s="195"/>
      <c r="B24" s="155" t="s">
        <v>194</v>
      </c>
      <c r="C24" s="151"/>
    </row>
    <row r="25" spans="1:3" ht="39.5" customHeight="1" x14ac:dyDescent="0.35">
      <c r="A25" s="190" t="s">
        <v>197</v>
      </c>
      <c r="B25" s="157" t="s">
        <v>195</v>
      </c>
      <c r="C25" s="150"/>
    </row>
    <row r="26" spans="1:3" ht="27" thickBot="1" x14ac:dyDescent="0.4">
      <c r="A26" s="191"/>
      <c r="B26" s="155" t="s">
        <v>196</v>
      </c>
      <c r="C26" s="151"/>
    </row>
  </sheetData>
  <mergeCells count="7">
    <mergeCell ref="A25:A26"/>
    <mergeCell ref="A1:A8"/>
    <mergeCell ref="A9:A13"/>
    <mergeCell ref="A14:A16"/>
    <mergeCell ref="A17:A19"/>
    <mergeCell ref="A20:A21"/>
    <mergeCell ref="A22:A2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6275F3-E425-4E31-A920-F3B4E2CCB6AD}">
  <dimension ref="A1:D31"/>
  <sheetViews>
    <sheetView workbookViewId="0">
      <selection sqref="A1:D1"/>
    </sheetView>
  </sheetViews>
  <sheetFormatPr defaultRowHeight="14.5" x14ac:dyDescent="0.35"/>
  <cols>
    <col min="1" max="1" width="13.08984375" customWidth="1"/>
    <col min="2" max="2" width="9.54296875" customWidth="1"/>
    <col min="3" max="3" width="17.1796875" customWidth="1"/>
    <col min="4" max="4" width="15.26953125" customWidth="1"/>
  </cols>
  <sheetData>
    <row r="1" spans="1:4" x14ac:dyDescent="0.35">
      <c r="A1" s="203" t="s">
        <v>236</v>
      </c>
      <c r="B1" s="204" t="s">
        <v>35</v>
      </c>
      <c r="C1" s="204" t="s">
        <v>237</v>
      </c>
      <c r="D1" s="205" t="s">
        <v>238</v>
      </c>
    </row>
    <row r="2" spans="1:4" x14ac:dyDescent="0.35">
      <c r="A2" s="121"/>
      <c r="B2" s="1"/>
      <c r="C2" s="1"/>
      <c r="D2" s="122"/>
    </row>
    <row r="3" spans="1:4" x14ac:dyDescent="0.35">
      <c r="A3" s="121"/>
      <c r="B3" s="1"/>
      <c r="C3" s="1"/>
      <c r="D3" s="122"/>
    </row>
    <row r="4" spans="1:4" x14ac:dyDescent="0.35">
      <c r="A4" s="121"/>
      <c r="B4" s="1"/>
      <c r="C4" s="1"/>
      <c r="D4" s="122"/>
    </row>
    <row r="5" spans="1:4" x14ac:dyDescent="0.35">
      <c r="A5" s="121"/>
      <c r="B5" s="1"/>
      <c r="C5" s="1"/>
      <c r="D5" s="122"/>
    </row>
    <row r="6" spans="1:4" x14ac:dyDescent="0.35">
      <c r="A6" s="121"/>
      <c r="B6" s="1"/>
      <c r="C6" s="1"/>
      <c r="D6" s="122"/>
    </row>
    <row r="7" spans="1:4" x14ac:dyDescent="0.35">
      <c r="A7" s="121"/>
      <c r="B7" s="1"/>
      <c r="C7" s="1"/>
      <c r="D7" s="122"/>
    </row>
    <row r="8" spans="1:4" x14ac:dyDescent="0.35">
      <c r="A8" s="121"/>
      <c r="B8" s="1"/>
      <c r="C8" s="1"/>
      <c r="D8" s="122"/>
    </row>
    <row r="9" spans="1:4" x14ac:dyDescent="0.35">
      <c r="A9" s="121"/>
      <c r="B9" s="1"/>
      <c r="C9" s="1"/>
      <c r="D9" s="122"/>
    </row>
    <row r="10" spans="1:4" x14ac:dyDescent="0.35">
      <c r="A10" s="121"/>
      <c r="B10" s="1"/>
      <c r="C10" s="1"/>
      <c r="D10" s="122"/>
    </row>
    <row r="11" spans="1:4" x14ac:dyDescent="0.35">
      <c r="A11" s="121"/>
      <c r="B11" s="1"/>
      <c r="C11" s="1"/>
      <c r="D11" s="122"/>
    </row>
    <row r="12" spans="1:4" x14ac:dyDescent="0.35">
      <c r="A12" s="121"/>
      <c r="B12" s="1"/>
      <c r="C12" s="1"/>
      <c r="D12" s="122"/>
    </row>
    <row r="13" spans="1:4" x14ac:dyDescent="0.35">
      <c r="A13" s="121"/>
      <c r="B13" s="1"/>
      <c r="C13" s="1"/>
      <c r="D13" s="122"/>
    </row>
    <row r="14" spans="1:4" x14ac:dyDescent="0.35">
      <c r="A14" s="121"/>
      <c r="B14" s="1"/>
      <c r="C14" s="1"/>
      <c r="D14" s="122"/>
    </row>
    <row r="15" spans="1:4" x14ac:dyDescent="0.35">
      <c r="A15" s="121"/>
      <c r="B15" s="1"/>
      <c r="C15" s="1"/>
      <c r="D15" s="122"/>
    </row>
    <row r="16" spans="1:4" x14ac:dyDescent="0.35">
      <c r="A16" s="121"/>
      <c r="B16" s="1"/>
      <c r="C16" s="1"/>
      <c r="D16" s="122"/>
    </row>
    <row r="17" spans="1:4" x14ac:dyDescent="0.35">
      <c r="A17" s="121"/>
      <c r="B17" s="1"/>
      <c r="C17" s="1"/>
      <c r="D17" s="122"/>
    </row>
    <row r="18" spans="1:4" x14ac:dyDescent="0.35">
      <c r="A18" s="121"/>
      <c r="B18" s="1"/>
      <c r="C18" s="1"/>
      <c r="D18" s="122"/>
    </row>
    <row r="19" spans="1:4" x14ac:dyDescent="0.35">
      <c r="A19" s="121"/>
      <c r="B19" s="1"/>
      <c r="C19" s="1"/>
      <c r="D19" s="122"/>
    </row>
    <row r="20" spans="1:4" x14ac:dyDescent="0.35">
      <c r="A20" s="121"/>
      <c r="B20" s="1"/>
      <c r="C20" s="1"/>
      <c r="D20" s="122"/>
    </row>
    <row r="21" spans="1:4" x14ac:dyDescent="0.35">
      <c r="A21" s="121"/>
      <c r="B21" s="1"/>
      <c r="C21" s="1"/>
      <c r="D21" s="122"/>
    </row>
    <row r="22" spans="1:4" x14ac:dyDescent="0.35">
      <c r="A22" s="121"/>
      <c r="B22" s="1"/>
      <c r="C22" s="1"/>
      <c r="D22" s="122"/>
    </row>
    <row r="23" spans="1:4" x14ac:dyDescent="0.35">
      <c r="A23" s="121"/>
      <c r="B23" s="1"/>
      <c r="C23" s="1"/>
      <c r="D23" s="122"/>
    </row>
    <row r="24" spans="1:4" x14ac:dyDescent="0.35">
      <c r="A24" s="121"/>
      <c r="B24" s="1"/>
      <c r="C24" s="1"/>
      <c r="D24" s="122"/>
    </row>
    <row r="25" spans="1:4" x14ac:dyDescent="0.35">
      <c r="A25" s="121"/>
      <c r="B25" s="1"/>
      <c r="C25" s="1"/>
      <c r="D25" s="122"/>
    </row>
    <row r="26" spans="1:4" x14ac:dyDescent="0.35">
      <c r="A26" s="121"/>
      <c r="B26" s="1"/>
      <c r="C26" s="1"/>
      <c r="D26" s="122"/>
    </row>
    <row r="27" spans="1:4" x14ac:dyDescent="0.35">
      <c r="A27" s="121"/>
      <c r="B27" s="1"/>
      <c r="C27" s="1"/>
      <c r="D27" s="122"/>
    </row>
    <row r="28" spans="1:4" x14ac:dyDescent="0.35">
      <c r="A28" s="121"/>
      <c r="B28" s="1"/>
      <c r="C28" s="1"/>
      <c r="D28" s="122"/>
    </row>
    <row r="29" spans="1:4" x14ac:dyDescent="0.35">
      <c r="A29" s="121"/>
      <c r="B29" s="1"/>
      <c r="C29" s="1"/>
      <c r="D29" s="122"/>
    </row>
    <row r="30" spans="1:4" x14ac:dyDescent="0.35">
      <c r="A30" s="121"/>
      <c r="B30" s="1"/>
      <c r="C30" s="1"/>
      <c r="D30" s="122"/>
    </row>
    <row r="31" spans="1:4" x14ac:dyDescent="0.35">
      <c r="A31" s="52"/>
      <c r="B31" s="3"/>
      <c r="C31" s="3"/>
      <c r="D31" s="51"/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18B5C1-F225-4C71-9B3F-151EE68D8706}">
  <dimension ref="A1:F11"/>
  <sheetViews>
    <sheetView workbookViewId="0">
      <selection activeCell="C1" sqref="C1"/>
    </sheetView>
  </sheetViews>
  <sheetFormatPr defaultRowHeight="14.5" x14ac:dyDescent="0.35"/>
  <cols>
    <col min="1" max="1" width="5.90625" customWidth="1"/>
    <col min="2" max="2" width="7.1796875" customWidth="1"/>
    <col min="3" max="3" width="8.54296875" customWidth="1"/>
    <col min="4" max="4" width="8.08984375" customWidth="1"/>
    <col min="5" max="5" width="12" customWidth="1"/>
    <col min="6" max="6" width="12.90625" customWidth="1"/>
  </cols>
  <sheetData>
    <row r="1" spans="1:6" ht="72.5" x14ac:dyDescent="0.35">
      <c r="A1" s="172" t="s">
        <v>141</v>
      </c>
      <c r="B1" s="173" t="s">
        <v>142</v>
      </c>
      <c r="C1" s="173" t="s">
        <v>143</v>
      </c>
      <c r="D1" s="173" t="s">
        <v>164</v>
      </c>
      <c r="E1" s="173" t="s">
        <v>163</v>
      </c>
      <c r="F1" s="174" t="s">
        <v>144</v>
      </c>
    </row>
    <row r="2" spans="1:6" x14ac:dyDescent="0.35">
      <c r="A2" s="121"/>
      <c r="B2" s="1"/>
      <c r="C2" s="1"/>
      <c r="D2" s="1"/>
      <c r="E2" s="1"/>
      <c r="F2" s="122"/>
    </row>
    <row r="3" spans="1:6" x14ac:dyDescent="0.35">
      <c r="A3" s="121"/>
      <c r="B3" s="1"/>
      <c r="C3" s="1"/>
      <c r="D3" s="1"/>
      <c r="E3" s="1"/>
      <c r="F3" s="122"/>
    </row>
    <row r="4" spans="1:6" x14ac:dyDescent="0.35">
      <c r="A4" s="121"/>
      <c r="B4" s="1"/>
      <c r="C4" s="1"/>
      <c r="D4" s="1"/>
      <c r="E4" s="1"/>
      <c r="F4" s="122"/>
    </row>
    <row r="5" spans="1:6" x14ac:dyDescent="0.35">
      <c r="A5" s="121"/>
      <c r="B5" s="1"/>
      <c r="C5" s="1"/>
      <c r="D5" s="1"/>
      <c r="E5" s="1"/>
      <c r="F5" s="122"/>
    </row>
    <row r="6" spans="1:6" x14ac:dyDescent="0.35">
      <c r="A6" s="121"/>
      <c r="B6" s="1"/>
      <c r="C6" s="1"/>
      <c r="D6" s="1"/>
      <c r="E6" s="1"/>
      <c r="F6" s="122"/>
    </row>
    <row r="7" spans="1:6" x14ac:dyDescent="0.35">
      <c r="A7" s="121"/>
      <c r="B7" s="1"/>
      <c r="C7" s="1"/>
      <c r="D7" s="1"/>
      <c r="E7" s="1"/>
      <c r="F7" s="122"/>
    </row>
    <row r="8" spans="1:6" x14ac:dyDescent="0.35">
      <c r="A8" s="121"/>
      <c r="B8" s="1"/>
      <c r="C8" s="1"/>
      <c r="D8" s="1"/>
      <c r="E8" s="1"/>
      <c r="F8" s="122"/>
    </row>
    <row r="9" spans="1:6" x14ac:dyDescent="0.35">
      <c r="A9" s="121"/>
      <c r="B9" s="1"/>
      <c r="C9" s="1"/>
      <c r="D9" s="1"/>
      <c r="E9" s="1"/>
      <c r="F9" s="122"/>
    </row>
    <row r="10" spans="1:6" x14ac:dyDescent="0.35">
      <c r="A10" s="121"/>
      <c r="B10" s="1"/>
      <c r="C10" s="1"/>
      <c r="D10" s="1"/>
      <c r="E10" s="1"/>
      <c r="F10" s="122"/>
    </row>
    <row r="11" spans="1:6" x14ac:dyDescent="0.35">
      <c r="A11" s="52"/>
      <c r="B11" s="3"/>
      <c r="C11" s="3"/>
      <c r="D11" s="3"/>
      <c r="E11" s="3"/>
      <c r="F11" s="51"/>
    </row>
  </sheetData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A82714-9FE4-4124-8A22-AD832C8FDC75}">
  <dimension ref="A1:F28"/>
  <sheetViews>
    <sheetView workbookViewId="0">
      <selection activeCell="D30" sqref="D30"/>
    </sheetView>
  </sheetViews>
  <sheetFormatPr defaultRowHeight="14.5" x14ac:dyDescent="0.35"/>
  <cols>
    <col min="1" max="1" width="8.6328125" customWidth="1"/>
    <col min="2" max="2" width="15.26953125" customWidth="1"/>
    <col min="3" max="3" width="10.453125" customWidth="1"/>
    <col min="4" max="4" width="12" customWidth="1"/>
  </cols>
  <sheetData>
    <row r="1" spans="1:6" s="138" customFormat="1" ht="29" x14ac:dyDescent="0.35">
      <c r="A1" s="136" t="s">
        <v>145</v>
      </c>
      <c r="B1" s="134" t="s">
        <v>146</v>
      </c>
      <c r="C1" s="135" t="s">
        <v>147</v>
      </c>
      <c r="D1" s="134" t="s">
        <v>41</v>
      </c>
      <c r="E1" s="134" t="s">
        <v>148</v>
      </c>
      <c r="F1" s="137" t="s">
        <v>149</v>
      </c>
    </row>
    <row r="2" spans="1:6" x14ac:dyDescent="0.35">
      <c r="A2" s="121"/>
      <c r="B2" s="1"/>
      <c r="C2" s="1"/>
      <c r="D2" s="1"/>
      <c r="E2" s="1"/>
      <c r="F2" s="122"/>
    </row>
    <row r="3" spans="1:6" x14ac:dyDescent="0.35">
      <c r="A3" s="121"/>
      <c r="B3" s="1"/>
      <c r="C3" s="1"/>
      <c r="D3" s="1"/>
      <c r="E3" s="1"/>
      <c r="F3" s="122"/>
    </row>
    <row r="4" spans="1:6" x14ac:dyDescent="0.35">
      <c r="A4" s="121"/>
      <c r="B4" s="1"/>
      <c r="C4" s="1"/>
      <c r="D4" s="1"/>
      <c r="E4" s="1"/>
      <c r="F4" s="122"/>
    </row>
    <row r="5" spans="1:6" x14ac:dyDescent="0.35">
      <c r="A5" s="121"/>
      <c r="B5" s="1"/>
      <c r="C5" s="1"/>
      <c r="D5" s="1"/>
      <c r="E5" s="1"/>
      <c r="F5" s="122"/>
    </row>
    <row r="6" spans="1:6" x14ac:dyDescent="0.35">
      <c r="A6" s="121"/>
      <c r="B6" s="1"/>
      <c r="C6" s="1"/>
      <c r="D6" s="1"/>
      <c r="E6" s="1"/>
      <c r="F6" s="122"/>
    </row>
    <row r="7" spans="1:6" x14ac:dyDescent="0.35">
      <c r="A7" s="121"/>
      <c r="B7" s="1"/>
      <c r="C7" s="1"/>
      <c r="D7" s="1"/>
      <c r="E7" s="1"/>
      <c r="F7" s="122"/>
    </row>
    <row r="8" spans="1:6" x14ac:dyDescent="0.35">
      <c r="A8" s="121"/>
      <c r="B8" s="1"/>
      <c r="C8" s="1"/>
      <c r="D8" s="1"/>
      <c r="E8" s="1"/>
      <c r="F8" s="122"/>
    </row>
    <row r="9" spans="1:6" x14ac:dyDescent="0.35">
      <c r="A9" s="121"/>
      <c r="B9" s="1"/>
      <c r="C9" s="1"/>
      <c r="D9" s="1"/>
      <c r="E9" s="1"/>
      <c r="F9" s="122"/>
    </row>
    <row r="10" spans="1:6" x14ac:dyDescent="0.35">
      <c r="A10" s="121"/>
      <c r="B10" s="1"/>
      <c r="C10" s="1"/>
      <c r="D10" s="1"/>
      <c r="E10" s="1"/>
      <c r="F10" s="122"/>
    </row>
    <row r="11" spans="1:6" x14ac:dyDescent="0.35">
      <c r="A11" s="121"/>
      <c r="B11" s="1"/>
      <c r="C11" s="1"/>
      <c r="D11" s="1"/>
      <c r="E11" s="1"/>
      <c r="F11" s="122"/>
    </row>
    <row r="12" spans="1:6" x14ac:dyDescent="0.35">
      <c r="A12" s="121"/>
      <c r="B12" s="1"/>
      <c r="C12" s="1"/>
      <c r="D12" s="1"/>
      <c r="E12" s="1"/>
      <c r="F12" s="122"/>
    </row>
    <row r="13" spans="1:6" x14ac:dyDescent="0.35">
      <c r="A13" s="121"/>
      <c r="B13" s="1"/>
      <c r="C13" s="1"/>
      <c r="D13" s="1"/>
      <c r="E13" s="1"/>
      <c r="F13" s="122"/>
    </row>
    <row r="14" spans="1:6" x14ac:dyDescent="0.35">
      <c r="A14" s="121"/>
      <c r="B14" s="1"/>
      <c r="C14" s="1"/>
      <c r="D14" s="1"/>
      <c r="E14" s="1"/>
      <c r="F14" s="122"/>
    </row>
    <row r="15" spans="1:6" x14ac:dyDescent="0.35">
      <c r="A15" s="121"/>
      <c r="B15" s="1"/>
      <c r="C15" s="1"/>
      <c r="D15" s="1"/>
      <c r="E15" s="1"/>
      <c r="F15" s="122"/>
    </row>
    <row r="16" spans="1:6" x14ac:dyDescent="0.35">
      <c r="A16" s="121"/>
      <c r="B16" s="1"/>
      <c r="C16" s="1"/>
      <c r="D16" s="1"/>
      <c r="E16" s="1"/>
      <c r="F16" s="122"/>
    </row>
    <row r="17" spans="1:6" x14ac:dyDescent="0.35">
      <c r="A17" s="121"/>
      <c r="B17" s="1"/>
      <c r="C17" s="1"/>
      <c r="D17" s="1"/>
      <c r="E17" s="1"/>
      <c r="F17" s="122"/>
    </row>
    <row r="18" spans="1:6" x14ac:dyDescent="0.35">
      <c r="A18" s="121"/>
      <c r="B18" s="1"/>
      <c r="C18" s="1"/>
      <c r="D18" s="1"/>
      <c r="E18" s="1"/>
      <c r="F18" s="122"/>
    </row>
    <row r="19" spans="1:6" x14ac:dyDescent="0.35">
      <c r="A19" s="121"/>
      <c r="B19" s="1"/>
      <c r="C19" s="1"/>
      <c r="D19" s="1"/>
      <c r="E19" s="1"/>
      <c r="F19" s="122"/>
    </row>
    <row r="20" spans="1:6" x14ac:dyDescent="0.35">
      <c r="A20" s="121"/>
      <c r="B20" s="1"/>
      <c r="C20" s="1"/>
      <c r="D20" s="1"/>
      <c r="E20" s="1"/>
      <c r="F20" s="122"/>
    </row>
    <row r="21" spans="1:6" x14ac:dyDescent="0.35">
      <c r="A21" s="121"/>
      <c r="B21" s="1"/>
      <c r="C21" s="1"/>
      <c r="D21" s="1"/>
      <c r="E21" s="1"/>
      <c r="F21" s="122"/>
    </row>
    <row r="22" spans="1:6" x14ac:dyDescent="0.35">
      <c r="A22" s="121"/>
      <c r="B22" s="1"/>
      <c r="C22" s="1"/>
      <c r="D22" s="1"/>
      <c r="E22" s="1"/>
      <c r="F22" s="122"/>
    </row>
    <row r="23" spans="1:6" x14ac:dyDescent="0.35">
      <c r="A23" s="121"/>
      <c r="B23" s="1"/>
      <c r="C23" s="1"/>
      <c r="D23" s="1"/>
      <c r="E23" s="1"/>
      <c r="F23" s="122"/>
    </row>
    <row r="24" spans="1:6" x14ac:dyDescent="0.35">
      <c r="A24" s="121"/>
      <c r="B24" s="1"/>
      <c r="C24" s="1"/>
      <c r="D24" s="1"/>
      <c r="E24" s="1"/>
      <c r="F24" s="122"/>
    </row>
    <row r="25" spans="1:6" x14ac:dyDescent="0.35">
      <c r="A25" s="121"/>
      <c r="B25" s="1"/>
      <c r="C25" s="1"/>
      <c r="D25" s="1"/>
      <c r="E25" s="1"/>
      <c r="F25" s="122"/>
    </row>
    <row r="26" spans="1:6" x14ac:dyDescent="0.35">
      <c r="A26" s="121"/>
      <c r="B26" s="1"/>
      <c r="C26" s="1"/>
      <c r="D26" s="1"/>
      <c r="E26" s="1"/>
      <c r="F26" s="122"/>
    </row>
    <row r="27" spans="1:6" x14ac:dyDescent="0.35">
      <c r="A27" s="121"/>
      <c r="B27" s="1"/>
      <c r="C27" s="1"/>
      <c r="D27" s="1"/>
      <c r="E27" s="1"/>
      <c r="F27" s="122"/>
    </row>
    <row r="28" spans="1:6" x14ac:dyDescent="0.35">
      <c r="A28" s="52"/>
      <c r="B28" s="3"/>
      <c r="C28" s="3"/>
      <c r="D28" s="3"/>
      <c r="E28" s="3"/>
      <c r="F28" s="51"/>
    </row>
  </sheetData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0331BC-56FF-4227-99F4-C667D77E86B9}">
  <dimension ref="A1:E12"/>
  <sheetViews>
    <sheetView workbookViewId="0">
      <selection activeCell="D30" sqref="D30"/>
    </sheetView>
  </sheetViews>
  <sheetFormatPr defaultRowHeight="12" x14ac:dyDescent="0.3"/>
  <cols>
    <col min="1" max="1" width="19.81640625" style="129" customWidth="1"/>
    <col min="2" max="2" width="12" style="129" customWidth="1"/>
    <col min="3" max="4" width="10.90625" style="129" customWidth="1"/>
    <col min="5" max="5" width="10.54296875" style="129" customWidth="1"/>
    <col min="6" max="16384" width="8.7265625" style="129"/>
  </cols>
  <sheetData>
    <row r="1" spans="1:5" s="133" customFormat="1" ht="24" x14ac:dyDescent="0.35">
      <c r="A1" s="130" t="s">
        <v>156</v>
      </c>
      <c r="B1" s="131" t="s">
        <v>157</v>
      </c>
      <c r="C1" s="131" t="s">
        <v>158</v>
      </c>
      <c r="D1" s="131" t="s">
        <v>159</v>
      </c>
      <c r="E1" s="132" t="s">
        <v>160</v>
      </c>
    </row>
    <row r="2" spans="1:5" ht="33.5" customHeight="1" x14ac:dyDescent="0.3">
      <c r="A2" s="123"/>
      <c r="B2" s="124"/>
      <c r="C2" s="124"/>
      <c r="D2" s="124"/>
      <c r="E2" s="125"/>
    </row>
    <row r="3" spans="1:5" ht="33.5" customHeight="1" x14ac:dyDescent="0.3">
      <c r="A3" s="123"/>
      <c r="B3" s="124"/>
      <c r="C3" s="124"/>
      <c r="D3" s="124"/>
      <c r="E3" s="125"/>
    </row>
    <row r="4" spans="1:5" ht="33.5" customHeight="1" x14ac:dyDescent="0.3">
      <c r="A4" s="123"/>
      <c r="B4" s="124"/>
      <c r="C4" s="124"/>
      <c r="D4" s="124"/>
      <c r="E4" s="125"/>
    </row>
    <row r="5" spans="1:5" ht="33.5" customHeight="1" x14ac:dyDescent="0.3">
      <c r="A5" s="123"/>
      <c r="B5" s="124"/>
      <c r="C5" s="124"/>
      <c r="D5" s="124"/>
      <c r="E5" s="125"/>
    </row>
    <row r="6" spans="1:5" ht="33.5" customHeight="1" x14ac:dyDescent="0.3">
      <c r="A6" s="123"/>
      <c r="B6" s="124"/>
      <c r="C6" s="124"/>
      <c r="D6" s="124"/>
      <c r="E6" s="125"/>
    </row>
    <row r="7" spans="1:5" ht="33.5" customHeight="1" x14ac:dyDescent="0.3">
      <c r="A7" s="123"/>
      <c r="B7" s="124"/>
      <c r="C7" s="124"/>
      <c r="D7" s="124"/>
      <c r="E7" s="125"/>
    </row>
    <row r="8" spans="1:5" ht="33.5" customHeight="1" x14ac:dyDescent="0.3">
      <c r="A8" s="123"/>
      <c r="B8" s="124"/>
      <c r="C8" s="124"/>
      <c r="D8" s="124"/>
      <c r="E8" s="125"/>
    </row>
    <row r="9" spans="1:5" ht="33.5" customHeight="1" x14ac:dyDescent="0.3">
      <c r="A9" s="123"/>
      <c r="B9" s="124"/>
      <c r="C9" s="124"/>
      <c r="D9" s="124"/>
      <c r="E9" s="125"/>
    </row>
    <row r="10" spans="1:5" ht="33.5" customHeight="1" x14ac:dyDescent="0.3">
      <c r="A10" s="123"/>
      <c r="B10" s="124"/>
      <c r="C10" s="124"/>
      <c r="D10" s="124"/>
      <c r="E10" s="125"/>
    </row>
    <row r="11" spans="1:5" ht="33.5" customHeight="1" x14ac:dyDescent="0.3">
      <c r="A11" s="123"/>
      <c r="B11" s="124"/>
      <c r="C11" s="124"/>
      <c r="D11" s="124"/>
      <c r="E11" s="125"/>
    </row>
    <row r="12" spans="1:5" ht="33.5" customHeight="1" x14ac:dyDescent="0.3">
      <c r="A12" s="126"/>
      <c r="B12" s="127"/>
      <c r="C12" s="127"/>
      <c r="D12" s="127"/>
      <c r="E12" s="128"/>
    </row>
  </sheetData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72FE8D-9D17-4D89-86F2-5C92836FA957}">
  <dimension ref="A1:C8"/>
  <sheetViews>
    <sheetView workbookViewId="0">
      <selection activeCell="D30" sqref="D30"/>
    </sheetView>
  </sheetViews>
  <sheetFormatPr defaultRowHeight="14.5" x14ac:dyDescent="0.35"/>
  <cols>
    <col min="1" max="1" width="10.26953125" bestFit="1" customWidth="1"/>
  </cols>
  <sheetData>
    <row r="1" spans="1:3" x14ac:dyDescent="0.35">
      <c r="A1" s="119" t="s">
        <v>161</v>
      </c>
      <c r="B1" s="120" t="s">
        <v>162</v>
      </c>
      <c r="C1" s="118" t="s">
        <v>141</v>
      </c>
    </row>
    <row r="2" spans="1:3" x14ac:dyDescent="0.35">
      <c r="A2" s="196" t="s">
        <v>165</v>
      </c>
      <c r="B2" s="197"/>
      <c r="C2" s="198"/>
    </row>
    <row r="3" spans="1:3" x14ac:dyDescent="0.35">
      <c r="A3" s="196" t="s">
        <v>166</v>
      </c>
      <c r="B3" s="197"/>
      <c r="C3" s="198"/>
    </row>
    <row r="4" spans="1:3" x14ac:dyDescent="0.35">
      <c r="A4" s="196" t="s">
        <v>167</v>
      </c>
      <c r="B4" s="197"/>
      <c r="C4" s="198"/>
    </row>
    <row r="5" spans="1:3" x14ac:dyDescent="0.35">
      <c r="A5" s="196" t="s">
        <v>281</v>
      </c>
      <c r="B5" s="197"/>
      <c r="C5" s="198"/>
    </row>
    <row r="6" spans="1:3" x14ac:dyDescent="0.35">
      <c r="A6" s="199" t="s">
        <v>282</v>
      </c>
      <c r="B6" s="200"/>
      <c r="C6" s="201"/>
    </row>
    <row r="7" spans="1:3" x14ac:dyDescent="0.35">
      <c r="A7" s="199" t="s">
        <v>283</v>
      </c>
      <c r="B7" s="200"/>
      <c r="C7" s="201"/>
    </row>
    <row r="8" spans="1:3" ht="42" x14ac:dyDescent="0.35">
      <c r="A8" s="199" t="s">
        <v>284</v>
      </c>
      <c r="B8" s="200"/>
      <c r="C8" s="201"/>
    </row>
  </sheetData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F2BE5D-FDD3-4F53-B81D-CD83CF6925D5}">
  <dimension ref="A1:D8"/>
  <sheetViews>
    <sheetView zoomScale="80" zoomScaleNormal="80" workbookViewId="0">
      <selection activeCell="E11" sqref="E11"/>
    </sheetView>
  </sheetViews>
  <sheetFormatPr defaultRowHeight="14.5" x14ac:dyDescent="0.35"/>
  <cols>
    <col min="1" max="1" width="19.6328125" style="138" customWidth="1"/>
    <col min="2" max="2" width="21.36328125" style="138" customWidth="1"/>
    <col min="3" max="3" width="34.08984375" style="138" customWidth="1"/>
    <col min="4" max="16384" width="8.7265625" style="138"/>
  </cols>
  <sheetData>
    <row r="1" spans="1:4" ht="15" thickBot="1" x14ac:dyDescent="0.4">
      <c r="A1" s="187" t="s">
        <v>198</v>
      </c>
      <c r="B1" s="166" t="s">
        <v>205</v>
      </c>
      <c r="C1" s="167" t="s">
        <v>235</v>
      </c>
    </row>
    <row r="2" spans="1:4" ht="29" x14ac:dyDescent="0.35">
      <c r="A2" s="188"/>
      <c r="B2" s="164" t="s">
        <v>199</v>
      </c>
      <c r="C2" s="165" t="s">
        <v>206</v>
      </c>
      <c r="D2" s="143"/>
    </row>
    <row r="3" spans="1:4" ht="29" x14ac:dyDescent="0.35">
      <c r="A3" s="188"/>
      <c r="B3" s="160" t="s">
        <v>200</v>
      </c>
      <c r="C3" s="161" t="s">
        <v>207</v>
      </c>
      <c r="D3" s="143"/>
    </row>
    <row r="4" spans="1:4" ht="29" x14ac:dyDescent="0.35">
      <c r="A4" s="188"/>
      <c r="B4" s="160" t="s">
        <v>201</v>
      </c>
      <c r="C4" s="161" t="s">
        <v>208</v>
      </c>
      <c r="D4" s="143"/>
    </row>
    <row r="5" spans="1:4" ht="29" x14ac:dyDescent="0.35">
      <c r="A5" s="188"/>
      <c r="B5" s="160" t="s">
        <v>202</v>
      </c>
      <c r="C5" s="161" t="s">
        <v>209</v>
      </c>
      <c r="D5" s="143"/>
    </row>
    <row r="6" spans="1:4" ht="29" x14ac:dyDescent="0.35">
      <c r="A6" s="188"/>
      <c r="B6" s="160" t="s">
        <v>210</v>
      </c>
      <c r="C6" s="161" t="s">
        <v>211</v>
      </c>
      <c r="D6" s="143"/>
    </row>
    <row r="7" spans="1:4" ht="29" x14ac:dyDescent="0.35">
      <c r="A7" s="188"/>
      <c r="B7" s="160" t="s">
        <v>203</v>
      </c>
      <c r="C7" s="161" t="s">
        <v>212</v>
      </c>
      <c r="D7" s="143"/>
    </row>
    <row r="8" spans="1:4" ht="29.5" thickBot="1" x14ac:dyDescent="0.4">
      <c r="A8" s="189"/>
      <c r="B8" s="162" t="s">
        <v>204</v>
      </c>
      <c r="C8" s="163" t="s">
        <v>213</v>
      </c>
      <c r="D8" s="143"/>
    </row>
  </sheetData>
  <mergeCells count="1">
    <mergeCell ref="A1:A8"/>
  </mergeCells>
  <pageMargins left="0.7" right="0.7" top="0.75" bottom="0.75" header="0.3" footer="0.3"/>
  <pageSetup orientation="portrait" horizontalDpi="1200" verticalDpi="120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DEBT LIST</vt:lpstr>
      <vt:lpstr>BUDGET</vt:lpstr>
      <vt:lpstr>FINANCIAL PLAN</vt:lpstr>
      <vt:lpstr>SUBSCRIPTION TRACKER</vt:lpstr>
      <vt:lpstr>EMOTIONAL SPEND TRACKER</vt:lpstr>
      <vt:lpstr>MONTHLY SPEND TRACKER</vt:lpstr>
      <vt:lpstr>GOALS TRACKER</vt:lpstr>
      <vt:lpstr>CREDIT SCORE TRACKER</vt:lpstr>
      <vt:lpstr>ACCOUNTABILITY TRACKER</vt:lpstr>
      <vt:lpstr>MEETING PLANNER</vt:lpstr>
      <vt:lpstr>MEAL PLANNING</vt:lpstr>
      <vt:lpstr>LEGACY PLAN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Charity Morris</dc:creator>
  <cp:lastModifiedBy>Morris, Charity</cp:lastModifiedBy>
  <cp:lastPrinted>2022-09-07T16:59:32Z</cp:lastPrinted>
  <dcterms:created xsi:type="dcterms:W3CDTF">2022-08-17T12:11:43Z</dcterms:created>
  <dcterms:modified xsi:type="dcterms:W3CDTF">2024-04-05T01:10:18Z</dcterms:modified>
</cp:coreProperties>
</file>